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 sheetId="1" r:id="rId1"/>
  </sheets>
  <externalReferences>
    <externalReference r:id="rId2"/>
  </externalReferences>
  <definedNames>
    <definedName name="_xlnm.Print_Area" localSheetId="0">'01-1 '!$A$1:$X$39</definedName>
  </definedNames>
  <calcPr calcId="145621"/>
</workbook>
</file>

<file path=xl/calcChain.xml><?xml version="1.0" encoding="utf-8"?>
<calcChain xmlns="http://schemas.openxmlformats.org/spreadsheetml/2006/main">
  <c r="X35" i="1" l="1"/>
  <c r="W35" i="1"/>
  <c r="A35" i="1"/>
  <c r="X34" i="1"/>
  <c r="W34" i="1"/>
  <c r="A34" i="1"/>
  <c r="X33" i="1"/>
  <c r="W33" i="1"/>
  <c r="A33" i="1"/>
  <c r="X32" i="1"/>
  <c r="W32" i="1"/>
  <c r="A32" i="1"/>
  <c r="B31" i="1"/>
  <c r="X30" i="1"/>
  <c r="W30" i="1"/>
  <c r="V30" i="1"/>
  <c r="T30" i="1"/>
  <c r="S30" i="1"/>
  <c r="B30" i="1"/>
  <c r="A30" i="1"/>
  <c r="X29" i="1"/>
  <c r="W29" i="1"/>
  <c r="A29" i="1"/>
  <c r="X28" i="1"/>
  <c r="W28" i="1"/>
  <c r="A28" i="1"/>
  <c r="X27" i="1"/>
  <c r="W27" i="1"/>
  <c r="A27" i="1"/>
  <c r="X26" i="1"/>
  <c r="W26" i="1"/>
  <c r="A26" i="1"/>
  <c r="N25" i="1"/>
  <c r="M25" i="1"/>
  <c r="L25" i="1"/>
  <c r="K25" i="1"/>
  <c r="J25" i="1"/>
  <c r="I25" i="1"/>
  <c r="H25" i="1"/>
  <c r="G25" i="1"/>
  <c r="F25" i="1"/>
  <c r="E25" i="1"/>
  <c r="D25" i="1"/>
  <c r="C25" i="1"/>
  <c r="B25" i="1"/>
  <c r="X24" i="1"/>
  <c r="W24" i="1"/>
  <c r="V24" i="1"/>
  <c r="U24" i="1"/>
  <c r="T24" i="1"/>
  <c r="S24" i="1"/>
  <c r="R24" i="1"/>
  <c r="Q24" i="1"/>
  <c r="P24" i="1"/>
  <c r="O24" i="1"/>
  <c r="N24" i="1"/>
  <c r="M24" i="1"/>
  <c r="L24" i="1"/>
  <c r="K24" i="1"/>
  <c r="J24" i="1"/>
  <c r="I24" i="1"/>
  <c r="H24" i="1"/>
  <c r="G24" i="1"/>
  <c r="F24" i="1"/>
  <c r="E24" i="1"/>
  <c r="D24" i="1"/>
  <c r="C24" i="1"/>
  <c r="B24" i="1"/>
  <c r="A24" i="1"/>
  <c r="N23" i="1"/>
  <c r="M23" i="1"/>
  <c r="L23" i="1"/>
  <c r="K23" i="1"/>
  <c r="J23" i="1"/>
  <c r="I23" i="1"/>
  <c r="H23" i="1"/>
  <c r="G23" i="1"/>
  <c r="F23" i="1"/>
  <c r="E23" i="1"/>
  <c r="D23" i="1"/>
  <c r="C23" i="1"/>
  <c r="B23" i="1"/>
  <c r="X22" i="1"/>
  <c r="W22" i="1"/>
  <c r="V22" i="1"/>
  <c r="U22" i="1"/>
  <c r="T22" i="1"/>
  <c r="S22" i="1"/>
  <c r="R22" i="1"/>
  <c r="Q22" i="1"/>
  <c r="P22" i="1"/>
  <c r="O22" i="1"/>
  <c r="N22" i="1"/>
  <c r="M22" i="1"/>
  <c r="L22" i="1"/>
  <c r="K22" i="1"/>
  <c r="J22" i="1"/>
  <c r="I22" i="1"/>
  <c r="H22" i="1"/>
  <c r="G22" i="1"/>
  <c r="F22" i="1"/>
  <c r="E22" i="1"/>
  <c r="D22" i="1"/>
  <c r="C22" i="1"/>
  <c r="B22" i="1"/>
  <c r="A22" i="1"/>
  <c r="X21" i="1"/>
  <c r="W21" i="1"/>
  <c r="A21" i="1"/>
  <c r="X20" i="1"/>
  <c r="W20" i="1"/>
  <c r="A20" i="1"/>
  <c r="N19" i="1"/>
  <c r="M19" i="1"/>
  <c r="L19" i="1"/>
  <c r="K19" i="1"/>
  <c r="J19" i="1"/>
  <c r="I19" i="1"/>
  <c r="H19" i="1"/>
  <c r="G19" i="1"/>
  <c r="F19" i="1"/>
  <c r="E19" i="1"/>
  <c r="D19" i="1"/>
  <c r="C19" i="1"/>
  <c r="B19" i="1"/>
  <c r="X18" i="1"/>
  <c r="W18" i="1"/>
  <c r="V18" i="1"/>
  <c r="U18" i="1"/>
  <c r="T18" i="1"/>
  <c r="S18" i="1"/>
  <c r="R18" i="1"/>
  <c r="Q18" i="1"/>
  <c r="P18" i="1"/>
  <c r="O18" i="1"/>
  <c r="N18" i="1"/>
  <c r="M18" i="1"/>
  <c r="L18" i="1"/>
  <c r="K18" i="1"/>
  <c r="J18" i="1"/>
  <c r="I18" i="1"/>
  <c r="H18" i="1"/>
  <c r="G18" i="1"/>
  <c r="F18" i="1"/>
  <c r="E18" i="1"/>
  <c r="D18" i="1"/>
  <c r="C18" i="1"/>
  <c r="B18" i="1"/>
  <c r="A18" i="1"/>
  <c r="X17" i="1"/>
  <c r="W17" i="1"/>
  <c r="A17" i="1"/>
  <c r="X16" i="1"/>
  <c r="W16" i="1"/>
  <c r="A16" i="1"/>
  <c r="X15" i="1"/>
  <c r="W15" i="1"/>
  <c r="A15" i="1"/>
  <c r="X14" i="1"/>
  <c r="W14" i="1"/>
  <c r="A14" i="1"/>
  <c r="N13" i="1"/>
  <c r="M13" i="1"/>
  <c r="L13" i="1"/>
  <c r="K13" i="1"/>
  <c r="J13" i="1"/>
  <c r="I13" i="1"/>
  <c r="H13" i="1"/>
  <c r="G13" i="1"/>
  <c r="F13" i="1"/>
  <c r="E13" i="1"/>
  <c r="D13" i="1"/>
  <c r="C13" i="1"/>
  <c r="B13" i="1"/>
  <c r="X12" i="1"/>
  <c r="W12" i="1"/>
  <c r="V12" i="1"/>
  <c r="U12" i="1"/>
  <c r="T12" i="1"/>
  <c r="S12" i="1"/>
  <c r="R12" i="1"/>
  <c r="Q12" i="1"/>
  <c r="P12" i="1"/>
  <c r="O12" i="1"/>
  <c r="N12" i="1"/>
  <c r="M12" i="1"/>
  <c r="L12" i="1"/>
  <c r="K12" i="1"/>
  <c r="J12" i="1"/>
  <c r="I12" i="1"/>
  <c r="H12" i="1"/>
  <c r="G12" i="1"/>
  <c r="F12" i="1"/>
  <c r="E12" i="1"/>
  <c r="D12" i="1"/>
  <c r="C12" i="1"/>
  <c r="B12" i="1"/>
  <c r="A12" i="1"/>
  <c r="X11" i="1"/>
  <c r="W11" i="1"/>
  <c r="A11" i="1"/>
  <c r="X10" i="1"/>
  <c r="W10" i="1"/>
  <c r="A10" i="1"/>
  <c r="O6" i="1"/>
  <c r="J6" i="1"/>
  <c r="S4" i="1"/>
</calcChain>
</file>

<file path=xl/sharedStrings.xml><?xml version="1.0" encoding="utf-8"?>
<sst xmlns="http://schemas.openxmlformats.org/spreadsheetml/2006/main" count="48" uniqueCount="47">
  <si>
    <t xml:space="preserve">В и м і р ю в а л ь н а   х і м і к о -   а н а л і т и ч н а   л а б о р а т о р і я  </t>
  </si>
  <si>
    <t xml:space="preserve"> Свідоцтво про атестацію № 033/14  </t>
  </si>
  <si>
    <t>дійсне  до 12 березня 2019 р.</t>
  </si>
  <si>
    <t>ЗА ПЕРІОД  з</t>
  </si>
  <si>
    <t>по</t>
  </si>
  <si>
    <t>Дата</t>
  </si>
  <si>
    <t>Одиниці      виміру</t>
  </si>
  <si>
    <t xml:space="preserve">Компонентний  склад </t>
  </si>
  <si>
    <t>Відносна густина</t>
  </si>
  <si>
    <t xml:space="preserve">Теплота згорання </t>
  </si>
  <si>
    <t>Число Воббе</t>
  </si>
  <si>
    <t>Температура точки роси</t>
  </si>
  <si>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</si>
  <si>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</si>
  <si>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</si>
  <si>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</si>
  <si>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</si>
  <si>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</si>
  <si>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</si>
  <si>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</si>
  <si>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</si>
  <si>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</si>
  <si>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</si>
  <si>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</si>
  <si>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волозі,ºС (Р=4МПа)</t>
  </si>
  <si>
    <t>по вугле-водням,ºС</t>
  </si>
  <si>
    <t xml:space="preserve">Меркаптанова сірка - </t>
  </si>
  <si>
    <t>менше 0,0036</t>
  </si>
  <si>
    <t xml:space="preserve">Сірководень - </t>
  </si>
  <si>
    <t>менше 0,002</t>
  </si>
  <si>
    <t>відсутні</t>
  </si>
  <si>
    <t>Начальник Бердичівського ЛВУ МГ</t>
  </si>
  <si>
    <t xml:space="preserve">Лохман В.В. </t>
  </si>
  <si>
    <t>Завідувач ВХАЛ</t>
  </si>
  <si>
    <t xml:space="preserve">Савченко О.М.  </t>
  </si>
  <si>
    <r>
      <t>Абсолютна густина, кг/м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</si>
  <si>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</si>
  <si>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</si>
  <si>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</si>
  <si>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</si>
  <si>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W</t>
    </r>
    <r>
      <rPr>
        <b/>
        <vertAlign val="subscript"/>
        <sz val="9"/>
        <rFont val="Times New Roman"/>
        <family val="1"/>
        <charset val="204"/>
      </rPr>
      <t>(вище)</t>
    </r>
    <r>
      <rPr>
        <vertAlign val="subscript"/>
        <sz val="9"/>
        <rFont val="Times New Roman"/>
        <family val="1"/>
        <charset val="204"/>
      </rPr>
      <t>,</t>
    </r>
    <r>
      <rPr>
        <sz val="9"/>
        <rFont val="Times New Roman"/>
        <family val="1"/>
        <charset val="204"/>
      </rPr>
      <t xml:space="preserve"> кКал/м</t>
    </r>
    <r>
      <rPr>
        <vertAlign val="superscript"/>
        <sz val="9"/>
        <rFont val="Times New Roman"/>
        <family val="1"/>
        <charset val="204"/>
      </rPr>
      <t>3</t>
    </r>
  </si>
  <si>
    <r>
      <t>W</t>
    </r>
    <r>
      <rPr>
        <b/>
        <vertAlign val="subscript"/>
        <sz val="9"/>
        <rFont val="Times New Roman"/>
        <family val="1"/>
        <charset val="204"/>
      </rPr>
      <t>(вище)</t>
    </r>
    <r>
      <rPr>
        <vertAlign val="subscript"/>
        <sz val="9"/>
        <rFont val="Times New Roman"/>
        <family val="1"/>
        <charset val="204"/>
      </rPr>
      <t xml:space="preserve">, </t>
    </r>
    <r>
      <rPr>
        <sz val="9"/>
        <rFont val="Times New Roman"/>
        <family val="1"/>
        <charset val="204"/>
      </rPr>
      <t>МДж/м</t>
    </r>
    <r>
      <rPr>
        <vertAlign val="superscript"/>
        <sz val="8"/>
        <rFont val="Times New Roman"/>
        <family val="1"/>
        <charset val="204"/>
      </rPr>
      <t>3</t>
    </r>
  </si>
  <si>
    <r>
      <t xml:space="preserve"> г/м</t>
    </r>
    <r>
      <rPr>
        <vertAlign val="superscript"/>
        <sz val="9"/>
        <rFont val="Times New Roman"/>
        <family val="1"/>
        <charset val="204"/>
      </rPr>
      <t>3</t>
    </r>
  </si>
  <si>
    <r>
      <t>Мех. домішки, г/м</t>
    </r>
    <r>
      <rPr>
        <vertAlign val="superscript"/>
        <sz val="9"/>
        <rFont val="Times New Roman"/>
        <family val="1"/>
        <charset val="204"/>
      </rPr>
      <t>3</t>
    </r>
    <r>
      <rPr>
        <sz val="9"/>
        <rFont val="Times New Roman"/>
        <family val="1"/>
        <charset val="204"/>
      </rPr>
      <t xml:space="preserve"> - </t>
    </r>
  </si>
  <si>
    <r>
      <t xml:space="preserve"> </t>
    </r>
    <r>
      <rPr>
        <u/>
        <sz val="8"/>
        <rFont val="Times New Roman"/>
        <family val="1"/>
        <charset val="204"/>
      </rPr>
      <t xml:space="preserve"> П р и м і т к а : </t>
    </r>
    <r>
      <rPr>
        <sz val="8"/>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</si>
  <si>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</si>
  <si>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2"/>
        <rFont val="Times New Roman"/>
        <family val="1"/>
        <charset val="204"/>
      </rPr>
      <t xml:space="preserve">переданого Бердичівським ЛВУ МГ  та принятого </t>
    </r>
    <r>
      <rPr>
        <sz val="12"/>
        <color rgb="FFFF0000"/>
        <rFont val="Times New Roman"/>
        <family val="1"/>
        <charset val="204"/>
      </rPr>
      <t xml:space="preserve">ПАТ "ВІННИЦЯГАЗ"                                                                                                                                                </t>
    </r>
    <r>
      <rPr>
        <sz val="8"/>
        <color theme="1"/>
        <rFont val="Times New Roman"/>
        <family val="1"/>
        <charset val="204"/>
      </rPr>
      <t xml:space="preserve"> </t>
    </r>
    <r>
      <rPr>
        <sz val="8"/>
        <rFont val="Times New Roman"/>
        <family val="1"/>
        <charset val="204"/>
      </rPr>
      <t xml:space="preserve">(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  </t>
    </r>
    <r>
      <rPr>
        <sz val="8"/>
        <color theme="1"/>
        <rFont val="Times New Roman"/>
        <family val="1"/>
        <charset val="204"/>
      </rPr>
      <t xml:space="preserve">                                                                                                                                          </t>
    </r>
    <r>
      <rPr>
        <sz val="12"/>
        <color rgb="FF00B050"/>
        <rFont val="Times New Roman"/>
        <family val="1"/>
        <charset val="204"/>
      </rPr>
      <t>по газопроводам Дашава-Київ (ДК), Київ-Захід України1 (КЗУ-1), лупінг Київ-Захід України 2 (лупінг КЗУ-2)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</si>
</sst>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dd/mm/yy;@"/>
    <numFmt numFmtId="166" formatCode="0.000"/>
    <numFmt numFmtId="167" formatCode="0.0"/>
  </numFmts>
  <fonts count="34" x14ac:knownFonts="1">
    <font>
      <sz val="11"/>
      <color theme="1"/>
      <name val="Times New Roman"/>
      <family val="2"/>
      <charset val="204"/>
    </font>
    <font>
      <sz val="11"/>
      <color theme="1"/>
      <name val="Calibri"/>
      <family val="2"/>
      <charset val="204"/>
      <scheme val="minor"/>
    </font>
    <font>
      <sz val="11"/>
      <color theme="1" tint="0.499984740745262"/>
      <name val="Calibri"/>
      <family val="2"/>
      <charset val="204"/>
      <scheme val="minor"/>
    </font>
    <font>
      <sz val="8"/>
      <color theme="1"/>
      <name val="Times New Roman"/>
      <family val="1"/>
      <charset val="204"/>
    </font>
    <font>
      <sz val="12"/>
      <name val="Times New Roman"/>
      <family val="1"/>
      <charset val="204"/>
    </font>
    <font>
      <sz val="12"/>
      <color rgb="FFFF0000"/>
      <name val="Times New Roman"/>
      <family val="1"/>
      <charset val="204"/>
    </font>
    <font>
      <sz val="12"/>
      <color rgb="FF00B050"/>
      <name val="Times New Roman"/>
      <family val="1"/>
      <charset val="204"/>
    </font>
    <font>
      <sz val="9"/>
      <color theme="0" tint="-0.499984740745262"/>
      <name val="Times New Roman"/>
      <family val="1"/>
      <charset val="204"/>
    </font>
    <font>
      <sz val="8"/>
      <color theme="0" tint="-0.499984740745262"/>
      <name val="Times New Roman"/>
      <family val="1"/>
      <charset val="204"/>
    </font>
    <font>
      <sz val="10"/>
      <name val="Arial Cyr"/>
      <charset val="204"/>
    </font>
    <font>
      <sz val="12"/>
      <color theme="0" tint="-0.499984740745262"/>
      <name val="Times New Roman"/>
      <family val="1"/>
      <charset val="204"/>
    </font>
    <font>
      <sz val="11"/>
      <color theme="0" tint="-0.499984740745262"/>
      <name val="Calibri"/>
      <family val="2"/>
      <charset val="204"/>
      <scheme val="minor"/>
    </font>
    <font>
      <sz val="12"/>
      <color theme="1"/>
      <name val="Times New Roman"/>
      <family val="1"/>
      <charset val="204"/>
    </font>
    <font>
      <sz val="10"/>
      <name val="Helv"/>
    </font>
    <font>
      <sz val="10"/>
      <name val="Arial"/>
      <family val="2"/>
      <charset val="204"/>
    </font>
    <font>
      <sz val="10"/>
      <name val="Times New Roman Cyr"/>
      <charset val="204"/>
    </font>
    <font>
      <sz val="10"/>
      <name val="Helv"/>
      <family val="2"/>
    </font>
    <font>
      <i/>
      <sz val="10"/>
      <name val="Times New Roman"/>
      <family val="1"/>
      <charset val="204"/>
    </font>
    <font>
      <sz val="11"/>
      <name val="Calibri"/>
      <family val="2"/>
      <charset val="204"/>
      <scheme val="minor"/>
    </font>
    <font>
      <sz val="9"/>
      <name val="Times New Roman"/>
      <family val="1"/>
      <charset val="204"/>
    </font>
    <font>
      <vertAlign val="superscript"/>
      <sz val="9"/>
      <name val="Times New Roman"/>
      <family val="1"/>
      <charset val="204"/>
    </font>
    <font>
      <b/>
      <vertAlign val="subscript"/>
      <sz val="9"/>
      <name val="Times New Roman"/>
      <family val="1"/>
      <charset val="204"/>
    </font>
    <font>
      <sz val="8"/>
      <name val="Times New Roman"/>
      <family val="1"/>
      <charset val="204"/>
    </font>
    <font>
      <vertAlign val="superscript"/>
      <sz val="8"/>
      <name val="Times New Roman"/>
      <family val="1"/>
      <charset val="204"/>
    </font>
    <font>
      <vertAlign val="subscript"/>
      <sz val="9"/>
      <name val="Times New Roman"/>
      <family val="1"/>
      <charset val="204"/>
    </font>
    <font>
      <b/>
      <sz val="8"/>
      <name val="Times New Roman"/>
      <family val="1"/>
      <charset val="204"/>
    </font>
    <font>
      <u/>
      <sz val="8"/>
      <name val="Times New Roman"/>
      <family val="1"/>
      <charset val="204"/>
    </font>
    <font>
      <i/>
      <sz val="12"/>
      <name val="Times New Roman"/>
      <family val="1"/>
      <charset val="204"/>
    </font>
    <font>
      <b/>
      <sz val="12"/>
      <name val="Times New Roman"/>
      <family val="1"/>
      <charset val="204"/>
    </font>
    <font>
      <i/>
      <sz val="11"/>
      <name val="Times New Roman"/>
      <family val="1"/>
      <charset val="204"/>
    </font>
    <font>
      <sz val="10"/>
      <name val="Calibri"/>
      <family val="2"/>
      <charset val="204"/>
      <scheme val="minor"/>
    </font>
    <font>
      <sz val="10"/>
      <name val="Times New Roman"/>
      <family val="1"/>
      <charset val="204"/>
    </font>
    <font>
      <b/>
      <i/>
      <sz val="14"/>
      <name val="Times New Roman"/>
      <family val="1"/>
      <charset val="204"/>
    </font>
    <font>
      <i/>
      <sz val="14"/>
      <name val="Times New Roman"/>
      <family val="1"/>
      <charset val="204"/>
    </font>
  </fonts>
  <fills count="2">
    <fill>
      <patternFill patternType="none"/>
    </fill>
    <fill>
      <patternFill patternType="gray125"/>
    </fill>
  </fills>
  <borders count="6">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12">
    <xf numFmtId="0" fontId="0" fillId="0" borderId="0"/>
    <xf numFmtId="0" fontId="1" fillId="0" borderId="0"/>
    <xf numFmtId="0" fontId="9" fillId="0" borderId="0"/>
    <xf numFmtId="0" fontId="13" fillId="0" borderId="0"/>
    <xf numFmtId="0" fontId="14" fillId="0" borderId="0"/>
    <xf numFmtId="0" fontId="14" fillId="0" borderId="0"/>
    <xf numFmtId="0" fontId="9" fillId="0" borderId="0"/>
    <xf numFmtId="0" fontId="15" fillId="0" borderId="0"/>
    <xf numFmtId="0" fontId="1" fillId="0" borderId="0"/>
    <xf numFmtId="0" fontId="16" fillId="0" borderId="0"/>
    <xf numFmtId="0" fontId="13" fillId="0" borderId="0"/>
    <xf numFmtId="0" fontId="13" fillId="0" borderId="0"/>
  </cellStyleXfs>
  <cellXfs count="76">
    <xf numFmtId="0" fontId="0" fillId="0" borderId="0" xfId="0"/>
    <xf numFmtId="0" fontId="1" fillId="0" borderId="0" xfId="1"/>
    <xf numFmtId="0" fontId="2" fillId="0" borderId="0" xfId="1" applyFont="1"/>
    <xf numFmtId="0" fontId="2" fillId="0" borderId="0" xfId="1" applyFont="1" applyBorder="1"/>
    <xf numFmtId="14" fontId="7" fillId="0" borderId="0" xfId="2" applyNumberFormat="1" applyFont="1" applyFill="1" applyBorder="1" applyAlignment="1">
      <alignment wrapText="1"/>
    </xf>
    <xf numFmtId="165" fontId="10" fillId="0" borderId="0" xfId="1" applyNumberFormat="1" applyFont="1" applyBorder="1" applyAlignment="1">
      <alignment vertical="center" wrapText="1"/>
    </xf>
    <xf numFmtId="0" fontId="8" fillId="0" borderId="0" xfId="1" applyFont="1" applyBorder="1" applyAlignment="1">
      <alignment horizontal="center" vertical="center" wrapText="1"/>
    </xf>
    <xf numFmtId="0" fontId="11" fillId="0" borderId="0" xfId="1" applyFont="1" applyBorder="1"/>
    <xf numFmtId="0" fontId="12" fillId="0" borderId="0" xfId="1" applyFont="1"/>
    <xf numFmtId="0" fontId="5" fillId="0" borderId="0" xfId="1" applyFont="1"/>
    <xf numFmtId="0" fontId="1" fillId="0" borderId="0" xfId="1" applyAlignment="1">
      <alignment horizontal="left"/>
    </xf>
    <xf numFmtId="0" fontId="4" fillId="0" borderId="0" xfId="1" applyFont="1" applyBorder="1" applyAlignment="1">
      <alignment horizontal="center" vertical="center"/>
    </xf>
    <xf numFmtId="0" fontId="17" fillId="0" borderId="0" xfId="1" applyFont="1" applyBorder="1" applyAlignment="1">
      <alignment horizontal="center"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vertical="center" textRotation="90" wrapText="1"/>
    </xf>
    <xf numFmtId="0" fontId="22" fillId="0" borderId="2" xfId="1" applyFont="1" applyBorder="1" applyAlignment="1">
      <alignment horizontal="center" vertical="center" textRotation="90" wrapText="1"/>
    </xf>
    <xf numFmtId="165" fontId="22" fillId="0" borderId="2" xfId="1" applyNumberFormat="1" applyFont="1" applyBorder="1" applyAlignment="1">
      <alignment horizontal="center" vertical="center" wrapText="1"/>
    </xf>
    <xf numFmtId="17" fontId="22" fillId="0" borderId="2" xfId="1" applyNumberFormat="1" applyFont="1" applyBorder="1" applyAlignment="1">
      <alignment horizontal="center" vertical="center" wrapText="1"/>
    </xf>
    <xf numFmtId="166" fontId="22" fillId="0" borderId="2" xfId="1" applyNumberFormat="1" applyFont="1" applyBorder="1" applyAlignment="1">
      <alignment horizontal="center" vertical="center" wrapText="1"/>
    </xf>
    <xf numFmtId="1" fontId="22" fillId="0" borderId="2" xfId="1" applyNumberFormat="1" applyFont="1" applyBorder="1" applyAlignment="1">
      <alignment horizontal="center" vertical="center" wrapText="1"/>
    </xf>
    <xf numFmtId="2" fontId="22" fillId="0" borderId="2" xfId="1" applyNumberFormat="1" applyFont="1" applyBorder="1" applyAlignment="1">
      <alignment horizontal="center" vertical="center" wrapText="1"/>
    </xf>
    <xf numFmtId="167" fontId="22" fillId="0" borderId="2" xfId="1" applyNumberFormat="1" applyFont="1" applyBorder="1" applyAlignment="1">
      <alignment horizontal="center" vertical="center" wrapText="1"/>
    </xf>
    <xf numFmtId="17" fontId="25" fillId="0" borderId="2" xfId="1" applyNumberFormat="1" applyFont="1" applyBorder="1" applyAlignment="1">
      <alignment horizontal="center" vertical="center" wrapText="1"/>
    </xf>
    <xf numFmtId="166" fontId="25" fillId="0" borderId="2" xfId="1" applyNumberFormat="1" applyFont="1" applyBorder="1" applyAlignment="1">
      <alignment horizontal="center" vertical="center" wrapText="1"/>
    </xf>
    <xf numFmtId="1" fontId="25" fillId="0" borderId="2" xfId="1" applyNumberFormat="1" applyFont="1" applyBorder="1" applyAlignment="1">
      <alignment horizontal="center" vertical="center" wrapText="1"/>
    </xf>
    <xf numFmtId="2" fontId="25" fillId="0" borderId="2" xfId="1" applyNumberFormat="1" applyFont="1" applyBorder="1" applyAlignment="1">
      <alignment horizontal="center" vertical="center" wrapText="1"/>
    </xf>
    <xf numFmtId="165" fontId="25" fillId="0" borderId="2" xfId="1" applyNumberFormat="1" applyFont="1" applyBorder="1" applyAlignment="1">
      <alignment horizontal="center" vertical="center" wrapText="1"/>
    </xf>
    <xf numFmtId="166" fontId="25" fillId="0" borderId="2" xfId="1" applyNumberFormat="1" applyFont="1" applyBorder="1" applyAlignment="1">
      <alignment horizontal="center" vertical="center"/>
    </xf>
    <xf numFmtId="166" fontId="22" fillId="0" borderId="2" xfId="1" applyNumberFormat="1" applyFont="1" applyBorder="1" applyAlignment="1">
      <alignment horizontal="center" vertical="center"/>
    </xf>
    <xf numFmtId="165" fontId="19" fillId="0" borderId="0" xfId="1" applyNumberFormat="1" applyFont="1" applyBorder="1" applyAlignment="1">
      <alignment horizontal="center" vertical="center" wrapText="1"/>
    </xf>
    <xf numFmtId="0" fontId="19" fillId="0" borderId="0" xfId="1" applyFont="1" applyBorder="1" applyAlignment="1">
      <alignment horizontal="left" vertical="center"/>
    </xf>
    <xf numFmtId="167" fontId="19" fillId="0" borderId="0" xfId="1" applyNumberFormat="1" applyFont="1" applyBorder="1" applyAlignment="1">
      <alignment horizontal="center" vertical="center" wrapText="1"/>
    </xf>
    <xf numFmtId="1" fontId="19" fillId="0" borderId="0" xfId="1" applyNumberFormat="1" applyFont="1" applyBorder="1" applyAlignment="1">
      <alignment horizontal="left" vertical="center" wrapText="1"/>
    </xf>
    <xf numFmtId="0" fontId="18" fillId="0" borderId="0" xfId="1" applyFont="1" applyAlignment="1">
      <alignment vertical="center"/>
    </xf>
    <xf numFmtId="0" fontId="19" fillId="0" borderId="0" xfId="1" applyFont="1" applyAlignment="1">
      <alignment vertical="center"/>
    </xf>
    <xf numFmtId="165" fontId="4" fillId="0" borderId="0" xfId="1" applyNumberFormat="1" applyFont="1" applyBorder="1" applyAlignment="1">
      <alignment vertical="center" wrapText="1"/>
    </xf>
    <xf numFmtId="0" fontId="18" fillId="0" borderId="0" xfId="1" applyFont="1"/>
    <xf numFmtId="0" fontId="28" fillId="0" borderId="0" xfId="1" applyFont="1" applyBorder="1" applyAlignment="1"/>
    <xf numFmtId="0" fontId="29" fillId="0" borderId="0" xfId="1" applyFont="1" applyBorder="1" applyAlignment="1">
      <alignment vertical="center"/>
    </xf>
    <xf numFmtId="0" fontId="17" fillId="0" borderId="0" xfId="1" applyFont="1" applyBorder="1" applyAlignment="1">
      <alignment vertical="center"/>
    </xf>
    <xf numFmtId="0" fontId="30" fillId="0" borderId="0" xfId="1" applyFont="1"/>
    <xf numFmtId="0" fontId="31" fillId="0" borderId="0" xfId="1" applyFont="1" applyBorder="1" applyAlignment="1"/>
    <xf numFmtId="0" fontId="18" fillId="0" borderId="0" xfId="1" applyFont="1" applyBorder="1"/>
    <xf numFmtId="164" fontId="4" fillId="0" borderId="0" xfId="1" applyNumberFormat="1" applyFont="1" applyBorder="1" applyAlignment="1"/>
    <xf numFmtId="0" fontId="4" fillId="0" borderId="0" xfId="1" applyFont="1" applyBorder="1"/>
    <xf numFmtId="0" fontId="32" fillId="0" borderId="0" xfId="1" applyFont="1" applyBorder="1" applyAlignment="1">
      <alignment horizontal="left" vertical="center"/>
    </xf>
    <xf numFmtId="0" fontId="32" fillId="0" borderId="0" xfId="1" applyFont="1" applyBorder="1" applyAlignment="1">
      <alignment vertical="center"/>
    </xf>
    <xf numFmtId="0" fontId="27" fillId="0" borderId="0" xfId="1" applyFont="1" applyBorder="1" applyAlignment="1">
      <alignment horizontal="center" vertical="center"/>
    </xf>
    <xf numFmtId="0" fontId="17" fillId="0" borderId="0" xfId="1" applyFont="1" applyBorder="1" applyAlignment="1">
      <alignment horizontal="right" vertical="center"/>
    </xf>
    <xf numFmtId="0" fontId="32" fillId="0" borderId="0" xfId="1" applyFont="1" applyBorder="1" applyAlignment="1">
      <alignment horizontal="right" vertical="center"/>
    </xf>
    <xf numFmtId="0" fontId="3" fillId="0" borderId="0" xfId="1" applyFont="1" applyBorder="1" applyAlignment="1">
      <alignment horizontal="center" vertical="center" wrapText="1"/>
    </xf>
    <xf numFmtId="0" fontId="17" fillId="0" borderId="0" xfId="1" applyFont="1" applyBorder="1" applyAlignment="1">
      <alignment horizontal="center" vertical="center"/>
    </xf>
    <xf numFmtId="164" fontId="17" fillId="0" borderId="1" xfId="1" applyNumberFormat="1" applyFont="1" applyBorder="1" applyAlignment="1">
      <alignment horizontal="center" vertical="center"/>
    </xf>
    <xf numFmtId="0" fontId="19" fillId="0" borderId="2" xfId="1" applyFont="1" applyBorder="1" applyAlignment="1">
      <alignment horizontal="center" vertical="center" wrapText="1"/>
    </xf>
    <xf numFmtId="165" fontId="22" fillId="0" borderId="3" xfId="1" applyNumberFormat="1" applyFont="1" applyBorder="1" applyAlignment="1">
      <alignment horizontal="center" vertical="center" wrapText="1"/>
    </xf>
    <xf numFmtId="165" fontId="22" fillId="0" borderId="4" xfId="1" applyNumberFormat="1" applyFont="1" applyBorder="1" applyAlignment="1">
      <alignment horizontal="center" vertical="center" wrapText="1"/>
    </xf>
    <xf numFmtId="166" fontId="22" fillId="0" borderId="3" xfId="1" applyNumberFormat="1" applyFont="1" applyBorder="1" applyAlignment="1">
      <alignment horizontal="center" vertical="center" wrapText="1"/>
    </xf>
    <xf numFmtId="166" fontId="22" fillId="0" borderId="4" xfId="1" applyNumberFormat="1" applyFont="1" applyBorder="1" applyAlignment="1">
      <alignment horizontal="center" vertical="center" wrapText="1"/>
    </xf>
    <xf numFmtId="1" fontId="22" fillId="0" borderId="3" xfId="1" applyNumberFormat="1" applyFont="1" applyBorder="1" applyAlignment="1">
      <alignment horizontal="center" vertical="center" wrapText="1"/>
    </xf>
    <xf numFmtId="1" fontId="22" fillId="0" borderId="4" xfId="1" applyNumberFormat="1" applyFont="1" applyBorder="1" applyAlignment="1">
      <alignment horizontal="center" vertical="center" wrapText="1"/>
    </xf>
    <xf numFmtId="2" fontId="22" fillId="0" borderId="3" xfId="1" applyNumberFormat="1" applyFont="1" applyBorder="1" applyAlignment="1">
      <alignment horizontal="center" vertical="center" wrapText="1"/>
    </xf>
    <xf numFmtId="2" fontId="22" fillId="0" borderId="4" xfId="1" applyNumberFormat="1" applyFont="1" applyBorder="1" applyAlignment="1">
      <alignment horizontal="center" vertical="center" wrapText="1"/>
    </xf>
    <xf numFmtId="0" fontId="19" fillId="0" borderId="2" xfId="1" applyFont="1" applyBorder="1" applyAlignment="1">
      <alignment horizontal="center" vertical="center" textRotation="90" wrapText="1"/>
    </xf>
    <xf numFmtId="167" fontId="22" fillId="0" borderId="3" xfId="1" applyNumberFormat="1" applyFont="1" applyBorder="1" applyAlignment="1">
      <alignment horizontal="center" vertical="center" wrapText="1"/>
    </xf>
    <xf numFmtId="167" fontId="22" fillId="0" borderId="4" xfId="1" applyNumberFormat="1" applyFont="1" applyBorder="1" applyAlignment="1">
      <alignment horizontal="center" vertical="center" wrapText="1"/>
    </xf>
    <xf numFmtId="166" fontId="19" fillId="0" borderId="5" xfId="1" applyNumberFormat="1" applyFont="1" applyBorder="1" applyAlignment="1">
      <alignment horizontal="right" vertical="center" wrapText="1"/>
    </xf>
    <xf numFmtId="0" fontId="19" fillId="0" borderId="0" xfId="1" applyFont="1" applyBorder="1" applyAlignment="1">
      <alignment horizontal="center" vertical="center"/>
    </xf>
    <xf numFmtId="1" fontId="19" fillId="0" borderId="5" xfId="1" applyNumberFormat="1" applyFont="1" applyBorder="1" applyAlignment="1">
      <alignment horizontal="center" vertical="center" wrapText="1"/>
    </xf>
    <xf numFmtId="165" fontId="19" fillId="0" borderId="5" xfId="1" applyNumberFormat="1" applyFont="1" applyBorder="1" applyAlignment="1">
      <alignment horizontal="right" vertical="center"/>
    </xf>
    <xf numFmtId="165" fontId="4" fillId="0" borderId="0" xfId="1" applyNumberFormat="1" applyFont="1" applyBorder="1" applyAlignment="1">
      <alignment horizontal="right" vertical="center" wrapText="1"/>
    </xf>
    <xf numFmtId="165" fontId="4" fillId="0" borderId="0" xfId="1" applyNumberFormat="1" applyFont="1" applyBorder="1" applyAlignment="1">
      <alignment vertical="center" wrapText="1"/>
    </xf>
    <xf numFmtId="17" fontId="19" fillId="0" borderId="5" xfId="1" applyNumberFormat="1" applyFont="1" applyBorder="1" applyAlignment="1">
      <alignment horizontal="center" vertical="center" wrapText="1"/>
    </xf>
    <xf numFmtId="166" fontId="19" fillId="0" borderId="5" xfId="1" applyNumberFormat="1" applyFont="1" applyBorder="1" applyAlignment="1">
      <alignment horizontal="left" vertical="center" wrapText="1"/>
    </xf>
    <xf numFmtId="14" fontId="22" fillId="0" borderId="0" xfId="2" applyNumberFormat="1" applyFont="1" applyFill="1" applyBorder="1" applyAlignment="1">
      <alignment horizontal="left" wrapText="1"/>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10%20&#1046;&#1054;&#1042;&#1058;&#1045;&#1053;&#1068;/10%20&#1046;&#1086;&#1074;&#1090;&#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газу(1)"/>
      <sheetName val="(01-1)"/>
      <sheetName val="(05-2)"/>
      <sheetName val="(09-7)"/>
      <sheetName val="(21-1)"/>
      <sheetName val="паливний газ (2)"/>
      <sheetName val="споживачі"/>
      <sheetName val="МГПР"/>
      <sheetName val="КС"/>
      <sheetName val="1"/>
      <sheetName val="Додаток"/>
      <sheetName val="Додаток1a"/>
      <sheetName val="cp.mec"/>
      <sheetName val="ЗВІТ"/>
      <sheetName val="Додаток1"/>
      <sheetName val="T.t.ros (ГРС)"/>
      <sheetName val="T.t.ros"/>
      <sheetName val="протокол(2)"/>
      <sheetName val="АКТвитрат(2)"/>
      <sheetName val="ЗВІТ (2)"/>
      <sheetName val="паспорт газу(15)"/>
      <sheetName val="01-1 "/>
      <sheetName val="05-2"/>
      <sheetName val="09-7 "/>
      <sheetName val="21-1"/>
      <sheetName val="паливний 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ЖОВТЕНЬ</v>
          </cell>
          <cell r="D1">
            <v>10</v>
          </cell>
          <cell r="J1">
            <v>42278</v>
          </cell>
          <cell r="L1">
            <v>42308</v>
          </cell>
        </row>
      </sheetData>
      <sheetData sheetId="15">
        <row r="1">
          <cell r="A1">
            <v>42278</v>
          </cell>
        </row>
      </sheetData>
      <sheetData sheetId="16">
        <row r="1">
          <cell r="A1">
            <v>42278</v>
          </cell>
        </row>
      </sheetData>
      <sheetData sheetId="17">
        <row r="13">
          <cell r="B13">
            <v>42278</v>
          </cell>
          <cell r="J13">
            <v>-9.7999999999999989</v>
          </cell>
          <cell r="N13">
            <v>-10.746666666666664</v>
          </cell>
        </row>
        <row r="14">
          <cell r="B14">
            <v>42279</v>
          </cell>
          <cell r="J14">
            <v>-9.9333333333333353</v>
          </cell>
          <cell r="N14">
            <v>-11.033333333333333</v>
          </cell>
        </row>
        <row r="15">
          <cell r="B15">
            <v>42282</v>
          </cell>
          <cell r="J15">
            <v>-10.185714285714287</v>
          </cell>
          <cell r="N15">
            <v>-9.3066666666666649</v>
          </cell>
        </row>
        <row r="16">
          <cell r="B16">
            <v>42283</v>
          </cell>
          <cell r="J16">
            <v>-9.4657142857142862</v>
          </cell>
          <cell r="N16">
            <v>-8.2466666666666679</v>
          </cell>
        </row>
        <row r="17">
          <cell r="B17">
            <v>42284</v>
          </cell>
          <cell r="J17">
            <v>-9.1933333333333298</v>
          </cell>
          <cell r="N17">
            <v>-8.6133333333333333</v>
          </cell>
        </row>
        <row r="18">
          <cell r="B18">
            <v>42285</v>
          </cell>
          <cell r="J18">
            <v>-10.051111111111114</v>
          </cell>
          <cell r="N18">
            <v>-9.2933333333333348</v>
          </cell>
        </row>
        <row r="19">
          <cell r="B19">
            <v>42286</v>
          </cell>
          <cell r="J19">
            <v>-10.806666666666668</v>
          </cell>
          <cell r="N19">
            <v>-9.5133333333333336</v>
          </cell>
        </row>
        <row r="20">
          <cell r="B20">
            <v>42289</v>
          </cell>
          <cell r="J20">
            <v>-11.4</v>
          </cell>
          <cell r="N20">
            <v>-11.206666666666665</v>
          </cell>
        </row>
        <row r="21">
          <cell r="B21">
            <v>42290</v>
          </cell>
          <cell r="J21">
            <v>-11.641666666666666</v>
          </cell>
          <cell r="N21">
            <v>-11.433333333333332</v>
          </cell>
        </row>
        <row r="22">
          <cell r="B22">
            <v>42292</v>
          </cell>
          <cell r="J22">
            <v>-16.135000000000002</v>
          </cell>
          <cell r="N22">
            <v>-14.133333333333333</v>
          </cell>
        </row>
        <row r="23">
          <cell r="B23">
            <v>42293</v>
          </cell>
          <cell r="J23">
            <v>-14.965333333333334</v>
          </cell>
          <cell r="N23">
            <v>-14.413333333333332</v>
          </cell>
        </row>
        <row r="24">
          <cell r="B24">
            <v>42296</v>
          </cell>
          <cell r="J24">
            <v>-13.82093023255814</v>
          </cell>
          <cell r="N24">
            <v>-14.446666666666667</v>
          </cell>
        </row>
        <row r="25">
          <cell r="B25">
            <v>42297</v>
          </cell>
          <cell r="J25">
            <v>-14.366666666666665</v>
          </cell>
          <cell r="N25">
            <v>-14.166666666666666</v>
          </cell>
        </row>
        <row r="26">
          <cell r="B26">
            <v>42298</v>
          </cell>
          <cell r="J26">
            <v>-12.89</v>
          </cell>
          <cell r="N26">
            <v>-14.28</v>
          </cell>
        </row>
        <row r="27">
          <cell r="B27">
            <v>42299</v>
          </cell>
          <cell r="J27">
            <v>-13.303333333333335</v>
          </cell>
          <cell r="N27">
            <v>-13.753333333333336</v>
          </cell>
        </row>
        <row r="28">
          <cell r="B28">
            <v>42300</v>
          </cell>
          <cell r="J28">
            <v>-11.459870550161813</v>
          </cell>
          <cell r="N28">
            <v>-13.46</v>
          </cell>
        </row>
        <row r="29">
          <cell r="B29">
            <v>42303</v>
          </cell>
          <cell r="J29">
            <v>-10.882857142857141</v>
          </cell>
          <cell r="N29">
            <v>-13.626666666666665</v>
          </cell>
        </row>
        <row r="30">
          <cell r="B30">
            <v>42304</v>
          </cell>
          <cell r="J30">
            <v>-12.733333333333334</v>
          </cell>
          <cell r="N30">
            <v>-8.7799999999999994</v>
          </cell>
        </row>
        <row r="31">
          <cell r="B31">
            <v>42305</v>
          </cell>
          <cell r="J31">
            <v>-11.794117647058826</v>
          </cell>
          <cell r="N31">
            <v>-11.693333333333333</v>
          </cell>
        </row>
        <row r="32">
          <cell r="B32">
            <v>42306</v>
          </cell>
          <cell r="J32">
            <v>-10.305185185185186</v>
          </cell>
          <cell r="N32">
            <v>-12.546666666666667</v>
          </cell>
        </row>
        <row r="33">
          <cell r="B33">
            <v>42307</v>
          </cell>
          <cell r="J33">
            <v>-8.9799999999999986</v>
          </cell>
          <cell r="N33">
            <v>-11.973333333333334</v>
          </cell>
        </row>
      </sheetData>
      <sheetData sheetId="18"/>
      <sheetData sheetId="19">
        <row r="12">
          <cell r="D12">
            <v>90.021000000000001</v>
          </cell>
        </row>
        <row r="13">
          <cell r="C13" t="str">
            <v>мол.%</v>
          </cell>
          <cell r="D13">
            <v>89.724000000000004</v>
          </cell>
          <cell r="E13">
            <v>5.0359999999999996</v>
          </cell>
          <cell r="F13">
            <v>1.151</v>
          </cell>
          <cell r="G13">
            <v>0.125</v>
          </cell>
          <cell r="H13">
            <v>0.19900000000000001</v>
          </cell>
          <cell r="I13">
            <v>9.6000000000000002E-2</v>
          </cell>
          <cell r="J13">
            <v>5.0999999999999997E-2</v>
          </cell>
          <cell r="K13">
            <v>4.2999999999999997E-2</v>
          </cell>
          <cell r="L13">
            <v>2.5000000000000001E-2</v>
          </cell>
          <cell r="M13">
            <v>1.5489999999999999</v>
          </cell>
          <cell r="N13">
            <v>1.996</v>
          </cell>
          <cell r="O13">
            <v>7.0000000000000001E-3</v>
          </cell>
          <cell r="P13">
            <v>0.625</v>
          </cell>
          <cell r="Q13">
            <v>0.754</v>
          </cell>
          <cell r="R13">
            <v>8273</v>
          </cell>
          <cell r="S13">
            <v>9162</v>
          </cell>
          <cell r="T13">
            <v>34.639050999999995</v>
          </cell>
          <cell r="U13">
            <v>38.361294000000001</v>
          </cell>
          <cell r="V13">
            <v>11585</v>
          </cell>
          <cell r="W13">
            <v>48.506394999999998</v>
          </cell>
        </row>
        <row r="14">
          <cell r="C14" t="str">
            <v>об.%</v>
          </cell>
          <cell r="D14">
            <v>89.787000000000006</v>
          </cell>
          <cell r="E14">
            <v>5.0090000000000003</v>
          </cell>
          <cell r="F14">
            <v>1.135</v>
          </cell>
          <cell r="G14">
            <v>0.122</v>
          </cell>
          <cell r="H14">
            <v>0.193</v>
          </cell>
          <cell r="I14">
            <v>9.1999999999999998E-2</v>
          </cell>
          <cell r="J14">
            <v>4.9000000000000002E-2</v>
          </cell>
          <cell r="K14">
            <v>4.1000000000000002E-2</v>
          </cell>
          <cell r="L14">
            <v>2.3E-2</v>
          </cell>
          <cell r="M14">
            <v>1.5529999999999999</v>
          </cell>
          <cell r="N14">
            <v>1.9910000000000001</v>
          </cell>
          <cell r="O14">
            <v>7.0000000000000001E-3</v>
          </cell>
        </row>
        <row r="19">
          <cell r="C19" t="str">
            <v>мол.%</v>
          </cell>
          <cell r="D19">
            <v>90.192999999999998</v>
          </cell>
          <cell r="E19">
            <v>4.8780000000000001</v>
          </cell>
          <cell r="F19">
            <v>1.012</v>
          </cell>
          <cell r="G19">
            <v>0.108</v>
          </cell>
          <cell r="H19">
            <v>0.16500000000000001</v>
          </cell>
          <cell r="I19">
            <v>1E-3</v>
          </cell>
          <cell r="J19">
            <v>4.2999999999999997E-2</v>
          </cell>
          <cell r="K19">
            <v>3.5000000000000003E-2</v>
          </cell>
          <cell r="L19">
            <v>4.1000000000000002E-2</v>
          </cell>
          <cell r="M19">
            <v>1.522</v>
          </cell>
          <cell r="N19">
            <v>1.998</v>
          </cell>
          <cell r="O19">
            <v>7.0000000000000001E-3</v>
          </cell>
          <cell r="P19">
            <v>0.621</v>
          </cell>
          <cell r="Q19">
            <v>0.748</v>
          </cell>
          <cell r="R19">
            <v>8214</v>
          </cell>
          <cell r="S19">
            <v>9099</v>
          </cell>
          <cell r="T19">
            <v>34.392018</v>
          </cell>
          <cell r="U19">
            <v>38.097512999999999</v>
          </cell>
          <cell r="V19">
            <v>11551</v>
          </cell>
          <cell r="W19">
            <v>48.364036999999996</v>
          </cell>
        </row>
        <row r="20">
          <cell r="C20" t="str">
            <v>об.%</v>
          </cell>
          <cell r="D20">
            <v>90.251999999999995</v>
          </cell>
          <cell r="E20">
            <v>4.851</v>
          </cell>
          <cell r="F20">
            <v>0.998</v>
          </cell>
          <cell r="G20">
            <v>0.105</v>
          </cell>
          <cell r="H20">
            <v>0.16</v>
          </cell>
          <cell r="I20">
            <v>1E-3</v>
          </cell>
          <cell r="J20">
            <v>4.1000000000000002E-2</v>
          </cell>
          <cell r="K20">
            <v>3.3000000000000002E-2</v>
          </cell>
          <cell r="L20">
            <v>3.7999999999999999E-2</v>
          </cell>
          <cell r="M20">
            <v>1.5249999999999999</v>
          </cell>
          <cell r="N20">
            <v>1.992</v>
          </cell>
          <cell r="O20">
            <v>7.0000000000000001E-3</v>
          </cell>
        </row>
        <row r="29">
          <cell r="C29" t="str">
            <v>мол.%</v>
          </cell>
          <cell r="D29">
            <v>92.001999999999995</v>
          </cell>
          <cell r="E29">
            <v>4.1029999999999998</v>
          </cell>
          <cell r="F29">
            <v>1.0029999999999999</v>
          </cell>
          <cell r="G29">
            <v>0.11899999999999999</v>
          </cell>
          <cell r="H29">
            <v>0.158</v>
          </cell>
          <cell r="I29">
            <v>3.0000000000000001E-3</v>
          </cell>
          <cell r="J29">
            <v>3.7999999999999999E-2</v>
          </cell>
          <cell r="K29">
            <v>3.1E-2</v>
          </cell>
          <cell r="L29">
            <v>2.1999999999999999E-2</v>
          </cell>
          <cell r="M29">
            <v>1.177</v>
          </cell>
          <cell r="N29">
            <v>1.34</v>
          </cell>
          <cell r="O29">
            <v>7.0000000000000001E-3</v>
          </cell>
          <cell r="P29">
            <v>0.60799999999999998</v>
          </cell>
          <cell r="Q29">
            <v>0.73299999999999998</v>
          </cell>
          <cell r="R29">
            <v>8237</v>
          </cell>
          <cell r="S29">
            <v>9127</v>
          </cell>
          <cell r="T29">
            <v>34.488318999999997</v>
          </cell>
          <cell r="U29">
            <v>38.214748999999998</v>
          </cell>
          <cell r="V29">
            <v>11703</v>
          </cell>
          <cell r="W29">
            <v>49.000460999999994</v>
          </cell>
        </row>
        <row r="30">
          <cell r="C30" t="str">
            <v>об.%</v>
          </cell>
          <cell r="D30">
            <v>92.054000000000002</v>
          </cell>
          <cell r="E30">
            <v>4.08</v>
          </cell>
          <cell r="F30">
            <v>0.98899999999999999</v>
          </cell>
          <cell r="G30">
            <v>0.11600000000000001</v>
          </cell>
          <cell r="H30">
            <v>0.153</v>
          </cell>
          <cell r="I30">
            <v>3.0000000000000001E-3</v>
          </cell>
          <cell r="J30">
            <v>3.5999999999999997E-2</v>
          </cell>
          <cell r="K30">
            <v>2.9000000000000001E-2</v>
          </cell>
          <cell r="L30">
            <v>0.02</v>
          </cell>
          <cell r="M30">
            <v>1.18</v>
          </cell>
          <cell r="N30">
            <v>1.3360000000000001</v>
          </cell>
          <cell r="O30">
            <v>7.0000000000000001E-3</v>
          </cell>
        </row>
        <row r="31">
          <cell r="C31" t="str">
            <v>мол.%</v>
          </cell>
          <cell r="D31">
            <v>92.4</v>
          </cell>
          <cell r="E31">
            <v>3.879</v>
          </cell>
          <cell r="F31">
            <v>0.91900000000000004</v>
          </cell>
          <cell r="G31">
            <v>0.112</v>
          </cell>
          <cell r="H31">
            <v>0.14799999999999999</v>
          </cell>
          <cell r="I31">
            <v>4.0000000000000001E-3</v>
          </cell>
          <cell r="J31">
            <v>3.3000000000000002E-2</v>
          </cell>
          <cell r="K31">
            <v>2.5999999999999999E-2</v>
          </cell>
          <cell r="L31">
            <v>1.2999999999999999E-2</v>
          </cell>
          <cell r="M31">
            <v>1.1859999999999999</v>
          </cell>
          <cell r="N31">
            <v>1.274</v>
          </cell>
          <cell r="O31">
            <v>8.0000000000000002E-3</v>
          </cell>
          <cell r="P31">
            <v>0.60499999999999998</v>
          </cell>
          <cell r="Q31">
            <v>0.72899999999999998</v>
          </cell>
          <cell r="R31">
            <v>8210</v>
          </cell>
          <cell r="S31">
            <v>9099</v>
          </cell>
          <cell r="T31">
            <v>34.37527</v>
          </cell>
          <cell r="U31">
            <v>38.097512999999999</v>
          </cell>
          <cell r="V31">
            <v>11695</v>
          </cell>
          <cell r="W31">
            <v>48.966964999999995</v>
          </cell>
        </row>
        <row r="32">
          <cell r="C32" t="str">
            <v>об.%</v>
          </cell>
          <cell r="D32">
            <v>92.445999999999998</v>
          </cell>
          <cell r="E32">
            <v>3.8570000000000002</v>
          </cell>
          <cell r="F32">
            <v>0.90600000000000003</v>
          </cell>
          <cell r="G32">
            <v>0.109</v>
          </cell>
          <cell r="H32">
            <v>0.14399999999999999</v>
          </cell>
          <cell r="I32">
            <v>4.0000000000000001E-3</v>
          </cell>
          <cell r="J32">
            <v>3.2000000000000001E-2</v>
          </cell>
          <cell r="K32">
            <v>2.5000000000000001E-2</v>
          </cell>
          <cell r="L32">
            <v>1.2E-2</v>
          </cell>
          <cell r="M32">
            <v>1.1890000000000001</v>
          </cell>
          <cell r="N32">
            <v>1.27</v>
          </cell>
          <cell r="O32">
            <v>8.0000000000000002E-3</v>
          </cell>
        </row>
        <row r="37">
          <cell r="C37" t="str">
            <v>мол.%</v>
          </cell>
        </row>
        <row r="38">
          <cell r="C38" t="str">
            <v>об.%</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7"/>
  <sheetViews>
    <sheetView tabSelected="1" view="pageBreakPreview" zoomScale="115" zoomScaleNormal="100" zoomScaleSheetLayoutView="115" workbookViewId="0">
      <selection activeCell="J22" sqref="J22"/>
    </sheetView>
  </sheetViews>
  <sheetFormatPr defaultRowHeight="15" x14ac:dyDescent="0.25"/>
  <cols>
    <col min="1" max="1" width="7.85546875" style="1" customWidth="1"/>
    <col min="2" max="24" width="5.7109375" style="1" customWidth="1"/>
    <col min="25" max="26" width="5.5703125" style="1" customWidth="1"/>
    <col min="27" max="16384" width="9.140625" style="1"/>
  </cols>
  <sheetData>
    <row r="1" spans="1:25" ht="14.1" customHeight="1" x14ac:dyDescent="0.25">
      <c r="A1" s="38"/>
      <c r="B1" s="38"/>
      <c r="C1" s="49" t="s">
        <v>0</v>
      </c>
      <c r="D1" s="49"/>
      <c r="E1" s="49"/>
      <c r="F1" s="49"/>
      <c r="G1" s="49"/>
      <c r="H1" s="49"/>
      <c r="I1" s="49"/>
      <c r="J1" s="49"/>
      <c r="K1" s="49"/>
      <c r="L1" s="49"/>
      <c r="M1" s="49"/>
      <c r="N1" s="49"/>
      <c r="O1" s="49"/>
      <c r="P1" s="49"/>
      <c r="Q1" s="49"/>
      <c r="R1" s="49"/>
      <c r="S1" s="49"/>
      <c r="T1" s="49"/>
      <c r="U1" s="49"/>
      <c r="V1" s="49"/>
      <c r="W1" s="39"/>
      <c r="X1" s="39"/>
      <c r="Y1" s="2"/>
    </row>
    <row r="2" spans="1:25" ht="14.1" customHeight="1" x14ac:dyDescent="0.25">
      <c r="A2" s="38"/>
      <c r="B2" s="38"/>
      <c r="C2" s="40"/>
      <c r="D2" s="40"/>
      <c r="E2" s="40"/>
      <c r="F2" s="40"/>
      <c r="G2" s="40"/>
      <c r="H2" s="40"/>
      <c r="I2" s="38"/>
      <c r="J2" s="40"/>
      <c r="K2" s="40"/>
      <c r="L2" s="40"/>
      <c r="M2" s="40"/>
      <c r="N2" s="50" t="s">
        <v>1</v>
      </c>
      <c r="O2" s="50"/>
      <c r="P2" s="50"/>
      <c r="Q2" s="50"/>
      <c r="R2" s="50"/>
      <c r="S2" s="50"/>
      <c r="T2" s="41" t="s">
        <v>2</v>
      </c>
      <c r="U2" s="42"/>
      <c r="V2" s="43"/>
      <c r="W2" s="43"/>
      <c r="X2" s="43"/>
      <c r="Y2" s="2"/>
    </row>
    <row r="3" spans="1:25" ht="3.75" customHeight="1" x14ac:dyDescent="0.25">
      <c r="A3" s="38"/>
      <c r="B3" s="38"/>
      <c r="C3" s="38"/>
      <c r="D3" s="38"/>
      <c r="E3" s="38"/>
      <c r="F3" s="38"/>
      <c r="G3" s="38"/>
      <c r="H3" s="38"/>
      <c r="I3" s="38"/>
      <c r="J3" s="38"/>
      <c r="K3" s="38"/>
      <c r="L3" s="38"/>
      <c r="M3" s="38"/>
      <c r="N3" s="38"/>
      <c r="O3" s="38"/>
      <c r="P3" s="38"/>
      <c r="Q3" s="38"/>
      <c r="R3" s="44"/>
      <c r="S3" s="45"/>
      <c r="T3" s="45"/>
      <c r="U3" s="45"/>
      <c r="V3" s="45"/>
      <c r="W3" s="45"/>
      <c r="X3" s="46"/>
      <c r="Y3" s="2"/>
    </row>
    <row r="4" spans="1:25" ht="16.5" customHeight="1" x14ac:dyDescent="0.25">
      <c r="A4" s="51" t="s">
        <v>45</v>
      </c>
      <c r="B4" s="51"/>
      <c r="C4" s="51"/>
      <c r="D4" s="51"/>
      <c r="E4" s="51"/>
      <c r="F4" s="51"/>
      <c r="G4" s="51"/>
      <c r="H4" s="51"/>
      <c r="I4" s="51"/>
      <c r="J4" s="51"/>
      <c r="K4" s="51"/>
      <c r="L4" s="51"/>
      <c r="M4" s="51"/>
      <c r="N4" s="51"/>
      <c r="O4" s="51"/>
      <c r="P4" s="51"/>
      <c r="Q4" s="51"/>
      <c r="R4" s="51"/>
      <c r="S4" s="47">
        <f>[1]Додаток1!D1</f>
        <v>10</v>
      </c>
      <c r="T4" s="48"/>
      <c r="U4" s="48"/>
      <c r="V4" s="48"/>
      <c r="W4" s="48"/>
      <c r="X4" s="48"/>
      <c r="Y4" s="2"/>
    </row>
    <row r="5" spans="1:25" ht="51.75" customHeight="1" x14ac:dyDescent="0.25">
      <c r="A5" s="52" t="s">
        <v>46</v>
      </c>
      <c r="B5" s="52"/>
      <c r="C5" s="52"/>
      <c r="D5" s="52"/>
      <c r="E5" s="52"/>
      <c r="F5" s="52"/>
      <c r="G5" s="52"/>
      <c r="H5" s="52"/>
      <c r="I5" s="52"/>
      <c r="J5" s="52"/>
      <c r="K5" s="52"/>
      <c r="L5" s="52"/>
      <c r="M5" s="52"/>
      <c r="N5" s="52"/>
      <c r="O5" s="52"/>
      <c r="P5" s="52"/>
      <c r="Q5" s="52"/>
      <c r="R5" s="52"/>
      <c r="S5" s="52"/>
      <c r="T5" s="52"/>
      <c r="U5" s="52"/>
      <c r="V5" s="52"/>
      <c r="W5" s="52"/>
      <c r="X5" s="52"/>
      <c r="Y5" s="3"/>
    </row>
    <row r="6" spans="1:25" ht="13.5" customHeight="1" x14ac:dyDescent="0.25">
      <c r="A6" s="11"/>
      <c r="B6" s="11"/>
      <c r="C6" s="11"/>
      <c r="D6" s="11"/>
      <c r="E6" s="11"/>
      <c r="F6" s="11"/>
      <c r="G6" s="53" t="s">
        <v>3</v>
      </c>
      <c r="H6" s="53"/>
      <c r="I6" s="53"/>
      <c r="J6" s="54">
        <f>[1]Додаток1!J1</f>
        <v>42278</v>
      </c>
      <c r="K6" s="54"/>
      <c r="L6" s="54"/>
      <c r="M6" s="54"/>
      <c r="N6" s="12" t="s">
        <v>4</v>
      </c>
      <c r="O6" s="54">
        <f>[1]Додаток1!L1</f>
        <v>42308</v>
      </c>
      <c r="P6" s="54"/>
      <c r="Q6" s="54"/>
      <c r="R6" s="54"/>
      <c r="S6" s="13"/>
      <c r="T6" s="13"/>
      <c r="U6" s="13"/>
      <c r="V6" s="13"/>
      <c r="W6" s="13"/>
      <c r="X6" s="13"/>
      <c r="Y6" s="3"/>
    </row>
    <row r="7" spans="1:25" ht="4.5" customHeight="1" x14ac:dyDescent="0.25">
      <c r="A7" s="14"/>
      <c r="B7" s="14"/>
      <c r="C7" s="14"/>
      <c r="D7" s="14"/>
      <c r="E7" s="14"/>
      <c r="F7" s="14"/>
      <c r="G7" s="14"/>
      <c r="H7" s="14"/>
      <c r="I7" s="14"/>
      <c r="J7" s="14"/>
      <c r="K7" s="14"/>
      <c r="L7" s="14"/>
      <c r="M7" s="14"/>
      <c r="N7" s="14"/>
      <c r="O7" s="14"/>
      <c r="P7" s="14"/>
      <c r="Q7" s="14"/>
      <c r="R7" s="14"/>
      <c r="S7" s="14"/>
      <c r="T7" s="14"/>
      <c r="U7" s="14"/>
      <c r="V7" s="14"/>
      <c r="W7" s="14"/>
      <c r="X7" s="14"/>
      <c r="Y7" s="3"/>
    </row>
    <row r="8" spans="1:25" ht="24" customHeight="1" x14ac:dyDescent="0.25">
      <c r="A8" s="64" t="s">
        <v>5</v>
      </c>
      <c r="B8" s="64" t="s">
        <v>6</v>
      </c>
      <c r="C8" s="55" t="s">
        <v>7</v>
      </c>
      <c r="D8" s="55"/>
      <c r="E8" s="55"/>
      <c r="F8" s="55"/>
      <c r="G8" s="55"/>
      <c r="H8" s="55"/>
      <c r="I8" s="55"/>
      <c r="J8" s="55"/>
      <c r="K8" s="55"/>
      <c r="L8" s="55"/>
      <c r="M8" s="55"/>
      <c r="N8" s="55"/>
      <c r="O8" s="64" t="s">
        <v>8</v>
      </c>
      <c r="P8" s="64" t="s">
        <v>35</v>
      </c>
      <c r="Q8" s="55" t="s">
        <v>9</v>
      </c>
      <c r="R8" s="55"/>
      <c r="S8" s="55"/>
      <c r="T8" s="55"/>
      <c r="U8" s="55" t="s">
        <v>10</v>
      </c>
      <c r="V8" s="55"/>
      <c r="W8" s="55" t="s">
        <v>11</v>
      </c>
      <c r="X8" s="55"/>
    </row>
    <row r="9" spans="1:25" ht="43.5" customHeight="1" x14ac:dyDescent="0.25">
      <c r="A9" s="64"/>
      <c r="B9" s="64"/>
      <c r="C9" s="15" t="s">
        <v>12</v>
      </c>
      <c r="D9" s="15" t="s">
        <v>13</v>
      </c>
      <c r="E9" s="15" t="s">
        <v>14</v>
      </c>
      <c r="F9" s="15" t="s">
        <v>15</v>
      </c>
      <c r="G9" s="15" t="s">
        <v>16</v>
      </c>
      <c r="H9" s="15" t="s">
        <v>17</v>
      </c>
      <c r="I9" s="15" t="s">
        <v>18</v>
      </c>
      <c r="J9" s="15" t="s">
        <v>19</v>
      </c>
      <c r="K9" s="15" t="s">
        <v>20</v>
      </c>
      <c r="L9" s="15" t="s">
        <v>21</v>
      </c>
      <c r="M9" s="15" t="s">
        <v>22</v>
      </c>
      <c r="N9" s="15" t="s">
        <v>23</v>
      </c>
      <c r="O9" s="64"/>
      <c r="P9" s="64"/>
      <c r="Q9" s="16" t="s">
        <v>36</v>
      </c>
      <c r="R9" s="16" t="s">
        <v>37</v>
      </c>
      <c r="S9" s="16" t="s">
        <v>38</v>
      </c>
      <c r="T9" s="16" t="s">
        <v>39</v>
      </c>
      <c r="U9" s="16" t="s">
        <v>40</v>
      </c>
      <c r="V9" s="16" t="s">
        <v>41</v>
      </c>
      <c r="W9" s="17" t="s">
        <v>24</v>
      </c>
      <c r="X9" s="17" t="s">
        <v>25</v>
      </c>
    </row>
    <row r="10" spans="1:25" ht="12" customHeight="1" x14ac:dyDescent="0.25">
      <c r="A10" s="18">
        <f>'[1]протокол(2)'!B13</f>
        <v>42278</v>
      </c>
      <c r="B10" s="19"/>
      <c r="C10" s="20"/>
      <c r="D10" s="20"/>
      <c r="E10" s="20"/>
      <c r="F10" s="20"/>
      <c r="G10" s="20"/>
      <c r="H10" s="20"/>
      <c r="I10" s="20"/>
      <c r="J10" s="20"/>
      <c r="K10" s="20"/>
      <c r="L10" s="20"/>
      <c r="M10" s="20"/>
      <c r="N10" s="20"/>
      <c r="O10" s="20"/>
      <c r="P10" s="20"/>
      <c r="Q10" s="21"/>
      <c r="R10" s="21"/>
      <c r="S10" s="22"/>
      <c r="T10" s="22"/>
      <c r="U10" s="21"/>
      <c r="V10" s="22"/>
      <c r="W10" s="23">
        <f>'[1]протокол(2)'!J13</f>
        <v>-9.7999999999999989</v>
      </c>
      <c r="X10" s="23">
        <f>'[1]протокол(2)'!N13</f>
        <v>-10.746666666666664</v>
      </c>
    </row>
    <row r="11" spans="1:25" ht="12" customHeight="1" x14ac:dyDescent="0.25">
      <c r="A11" s="18">
        <f>'[1]протокол(2)'!B14</f>
        <v>42279</v>
      </c>
      <c r="B11" s="19"/>
      <c r="C11" s="20"/>
      <c r="D11" s="20"/>
      <c r="E11" s="20"/>
      <c r="F11" s="20"/>
      <c r="G11" s="20"/>
      <c r="H11" s="20"/>
      <c r="I11" s="20"/>
      <c r="J11" s="20"/>
      <c r="K11" s="20"/>
      <c r="L11" s="20"/>
      <c r="M11" s="20"/>
      <c r="N11" s="20"/>
      <c r="O11" s="20"/>
      <c r="P11" s="20"/>
      <c r="Q11" s="21"/>
      <c r="R11" s="21"/>
      <c r="S11" s="22"/>
      <c r="T11" s="22"/>
      <c r="U11" s="21"/>
      <c r="V11" s="22"/>
      <c r="W11" s="23">
        <f>'[1]протокол(2)'!J14</f>
        <v>-9.9333333333333353</v>
      </c>
      <c r="X11" s="23">
        <f>'[1]протокол(2)'!N14</f>
        <v>-11.033333333333333</v>
      </c>
    </row>
    <row r="12" spans="1:25" ht="12" customHeight="1" x14ac:dyDescent="0.25">
      <c r="A12" s="56">
        <f>'[1]протокол(2)'!B15</f>
        <v>42282</v>
      </c>
      <c r="B12" s="24" t="str">
        <f>'[1]ЗВІТ (2)'!C13</f>
        <v>мол.%</v>
      </c>
      <c r="C12" s="25">
        <f>'[1]ЗВІТ (2)'!D13</f>
        <v>89.724000000000004</v>
      </c>
      <c r="D12" s="25">
        <f>'[1]ЗВІТ (2)'!E13</f>
        <v>5.0359999999999996</v>
      </c>
      <c r="E12" s="25">
        <f>'[1]ЗВІТ (2)'!F13</f>
        <v>1.151</v>
      </c>
      <c r="F12" s="25">
        <f>'[1]ЗВІТ (2)'!G13</f>
        <v>0.125</v>
      </c>
      <c r="G12" s="25">
        <f>'[1]ЗВІТ (2)'!H13</f>
        <v>0.19900000000000001</v>
      </c>
      <c r="H12" s="25">
        <f>'[1]ЗВІТ (2)'!I13</f>
        <v>9.6000000000000002E-2</v>
      </c>
      <c r="I12" s="25">
        <f>'[1]ЗВІТ (2)'!J13</f>
        <v>5.0999999999999997E-2</v>
      </c>
      <c r="J12" s="25">
        <f>'[1]ЗВІТ (2)'!K13</f>
        <v>4.2999999999999997E-2</v>
      </c>
      <c r="K12" s="25">
        <f>'[1]ЗВІТ (2)'!L13</f>
        <v>2.5000000000000001E-2</v>
      </c>
      <c r="L12" s="25">
        <f>'[1]ЗВІТ (2)'!M13</f>
        <v>1.5489999999999999</v>
      </c>
      <c r="M12" s="25">
        <f>'[1]ЗВІТ (2)'!N13</f>
        <v>1.996</v>
      </c>
      <c r="N12" s="25">
        <f>'[1]ЗВІТ (2)'!O13</f>
        <v>7.0000000000000001E-3</v>
      </c>
      <c r="O12" s="58">
        <f>'[1]ЗВІТ (2)'!P13</f>
        <v>0.625</v>
      </c>
      <c r="P12" s="58">
        <f>'[1]ЗВІТ (2)'!Q13</f>
        <v>0.754</v>
      </c>
      <c r="Q12" s="60">
        <f>'[1]ЗВІТ (2)'!R13</f>
        <v>8273</v>
      </c>
      <c r="R12" s="60">
        <f>'[1]ЗВІТ (2)'!S13</f>
        <v>9162</v>
      </c>
      <c r="S12" s="62">
        <f>'[1]ЗВІТ (2)'!T13</f>
        <v>34.639050999999995</v>
      </c>
      <c r="T12" s="62">
        <f>'[1]ЗВІТ (2)'!U13</f>
        <v>38.361294000000001</v>
      </c>
      <c r="U12" s="60">
        <f>'[1]ЗВІТ (2)'!V13</f>
        <v>11585</v>
      </c>
      <c r="V12" s="62">
        <f>'[1]ЗВІТ (2)'!W13</f>
        <v>48.506394999999998</v>
      </c>
      <c r="W12" s="65">
        <f>'[1]протокол(2)'!J15</f>
        <v>-10.185714285714287</v>
      </c>
      <c r="X12" s="65">
        <f>'[1]протокол(2)'!N15</f>
        <v>-9.3066666666666649</v>
      </c>
    </row>
    <row r="13" spans="1:25" ht="12" customHeight="1" x14ac:dyDescent="0.25">
      <c r="A13" s="57"/>
      <c r="B13" s="19" t="str">
        <f>'[1]ЗВІТ (2)'!C14</f>
        <v>об.%</v>
      </c>
      <c r="C13" s="20">
        <f>'[1]ЗВІТ (2)'!D14</f>
        <v>89.787000000000006</v>
      </c>
      <c r="D13" s="20">
        <f>'[1]ЗВІТ (2)'!E14</f>
        <v>5.0090000000000003</v>
      </c>
      <c r="E13" s="20">
        <f>'[1]ЗВІТ (2)'!F14</f>
        <v>1.135</v>
      </c>
      <c r="F13" s="20">
        <f>'[1]ЗВІТ (2)'!G14</f>
        <v>0.122</v>
      </c>
      <c r="G13" s="20">
        <f>'[1]ЗВІТ (2)'!H14</f>
        <v>0.193</v>
      </c>
      <c r="H13" s="20">
        <f>'[1]ЗВІТ (2)'!I14</f>
        <v>9.1999999999999998E-2</v>
      </c>
      <c r="I13" s="20">
        <f>'[1]ЗВІТ (2)'!J14</f>
        <v>4.9000000000000002E-2</v>
      </c>
      <c r="J13" s="20">
        <f>'[1]ЗВІТ (2)'!K14</f>
        <v>4.1000000000000002E-2</v>
      </c>
      <c r="K13" s="20">
        <f>'[1]ЗВІТ (2)'!L14</f>
        <v>2.3E-2</v>
      </c>
      <c r="L13" s="20">
        <f>'[1]ЗВІТ (2)'!M14</f>
        <v>1.5529999999999999</v>
      </c>
      <c r="M13" s="20">
        <f>'[1]ЗВІТ (2)'!N14</f>
        <v>1.9910000000000001</v>
      </c>
      <c r="N13" s="20">
        <f>'[1]ЗВІТ (2)'!O14</f>
        <v>7.0000000000000001E-3</v>
      </c>
      <c r="O13" s="59"/>
      <c r="P13" s="59"/>
      <c r="Q13" s="61"/>
      <c r="R13" s="61"/>
      <c r="S13" s="63"/>
      <c r="T13" s="63"/>
      <c r="U13" s="61"/>
      <c r="V13" s="63"/>
      <c r="W13" s="66"/>
      <c r="X13" s="66"/>
    </row>
    <row r="14" spans="1:25" ht="12" customHeight="1" x14ac:dyDescent="0.25">
      <c r="A14" s="18">
        <f>'[1]протокол(2)'!B16</f>
        <v>42283</v>
      </c>
      <c r="B14" s="19"/>
      <c r="C14" s="20"/>
      <c r="D14" s="20"/>
      <c r="E14" s="20"/>
      <c r="F14" s="20"/>
      <c r="G14" s="20"/>
      <c r="H14" s="20"/>
      <c r="I14" s="20"/>
      <c r="J14" s="20"/>
      <c r="K14" s="20"/>
      <c r="L14" s="20"/>
      <c r="M14" s="20"/>
      <c r="N14" s="20"/>
      <c r="O14" s="20"/>
      <c r="P14" s="20"/>
      <c r="Q14" s="21"/>
      <c r="R14" s="21"/>
      <c r="S14" s="22"/>
      <c r="T14" s="22"/>
      <c r="U14" s="21"/>
      <c r="V14" s="22"/>
      <c r="W14" s="23">
        <f>'[1]протокол(2)'!J16</f>
        <v>-9.4657142857142862</v>
      </c>
      <c r="X14" s="23">
        <f>'[1]протокол(2)'!N16</f>
        <v>-8.2466666666666679</v>
      </c>
    </row>
    <row r="15" spans="1:25" ht="12" customHeight="1" x14ac:dyDescent="0.25">
      <c r="A15" s="18">
        <f>'[1]протокол(2)'!B17</f>
        <v>42284</v>
      </c>
      <c r="B15" s="24"/>
      <c r="C15" s="25"/>
      <c r="D15" s="25"/>
      <c r="E15" s="25"/>
      <c r="F15" s="25"/>
      <c r="G15" s="25"/>
      <c r="H15" s="25"/>
      <c r="I15" s="25"/>
      <c r="J15" s="25"/>
      <c r="K15" s="25"/>
      <c r="L15" s="25"/>
      <c r="M15" s="25"/>
      <c r="N15" s="25"/>
      <c r="O15" s="25"/>
      <c r="P15" s="25"/>
      <c r="Q15" s="26"/>
      <c r="R15" s="26"/>
      <c r="S15" s="27"/>
      <c r="T15" s="27"/>
      <c r="U15" s="26"/>
      <c r="V15" s="27"/>
      <c r="W15" s="23">
        <f>'[1]протокол(2)'!J17</f>
        <v>-9.1933333333333298</v>
      </c>
      <c r="X15" s="23">
        <f>'[1]протокол(2)'!N17</f>
        <v>-8.6133333333333333</v>
      </c>
    </row>
    <row r="16" spans="1:25" ht="12" customHeight="1" x14ac:dyDescent="0.25">
      <c r="A16" s="18">
        <f>'[1]протокол(2)'!B18</f>
        <v>42285</v>
      </c>
      <c r="B16" s="19"/>
      <c r="C16" s="20"/>
      <c r="D16" s="20"/>
      <c r="E16" s="20"/>
      <c r="F16" s="20"/>
      <c r="G16" s="20"/>
      <c r="H16" s="20"/>
      <c r="I16" s="20"/>
      <c r="J16" s="20"/>
      <c r="K16" s="20"/>
      <c r="L16" s="20"/>
      <c r="M16" s="20"/>
      <c r="N16" s="20"/>
      <c r="O16" s="20"/>
      <c r="P16" s="20"/>
      <c r="Q16" s="21"/>
      <c r="R16" s="21"/>
      <c r="S16" s="22"/>
      <c r="T16" s="22"/>
      <c r="U16" s="21"/>
      <c r="V16" s="22"/>
      <c r="W16" s="23">
        <f>'[1]протокол(2)'!J18</f>
        <v>-10.051111111111114</v>
      </c>
      <c r="X16" s="23">
        <f>'[1]протокол(2)'!N18</f>
        <v>-9.2933333333333348</v>
      </c>
    </row>
    <row r="17" spans="1:24" ht="12" customHeight="1" x14ac:dyDescent="0.25">
      <c r="A17" s="18">
        <f>'[1]протокол(2)'!B19</f>
        <v>42286</v>
      </c>
      <c r="B17" s="18"/>
      <c r="C17" s="20"/>
      <c r="D17" s="20"/>
      <c r="E17" s="20"/>
      <c r="F17" s="20"/>
      <c r="G17" s="20"/>
      <c r="H17" s="20"/>
      <c r="I17" s="20"/>
      <c r="J17" s="20"/>
      <c r="K17" s="20"/>
      <c r="L17" s="20"/>
      <c r="M17" s="20"/>
      <c r="N17" s="20"/>
      <c r="O17" s="20"/>
      <c r="P17" s="20"/>
      <c r="Q17" s="21"/>
      <c r="R17" s="21"/>
      <c r="S17" s="22"/>
      <c r="T17" s="22"/>
      <c r="U17" s="21"/>
      <c r="V17" s="22"/>
      <c r="W17" s="23">
        <f>'[1]протокол(2)'!J19</f>
        <v>-10.806666666666668</v>
      </c>
      <c r="X17" s="23">
        <f>'[1]протокол(2)'!N19</f>
        <v>-9.5133333333333336</v>
      </c>
    </row>
    <row r="18" spans="1:24" ht="12" customHeight="1" x14ac:dyDescent="0.25">
      <c r="A18" s="56">
        <f>'[1]протокол(2)'!B20</f>
        <v>42289</v>
      </c>
      <c r="B18" s="28" t="str">
        <f>'[1]ЗВІТ (2)'!C19</f>
        <v>мол.%</v>
      </c>
      <c r="C18" s="25">
        <f>'[1]ЗВІТ (2)'!D19</f>
        <v>90.192999999999998</v>
      </c>
      <c r="D18" s="25">
        <f>'[1]ЗВІТ (2)'!E19</f>
        <v>4.8780000000000001</v>
      </c>
      <c r="E18" s="25">
        <f>'[1]ЗВІТ (2)'!F19</f>
        <v>1.012</v>
      </c>
      <c r="F18" s="25">
        <f>'[1]ЗВІТ (2)'!G19</f>
        <v>0.108</v>
      </c>
      <c r="G18" s="25">
        <f>'[1]ЗВІТ (2)'!H19</f>
        <v>0.16500000000000001</v>
      </c>
      <c r="H18" s="25">
        <f>'[1]ЗВІТ (2)'!I19</f>
        <v>1E-3</v>
      </c>
      <c r="I18" s="25">
        <f>'[1]ЗВІТ (2)'!J19</f>
        <v>4.2999999999999997E-2</v>
      </c>
      <c r="J18" s="25">
        <f>'[1]ЗВІТ (2)'!K19</f>
        <v>3.5000000000000003E-2</v>
      </c>
      <c r="K18" s="25">
        <f>'[1]ЗВІТ (2)'!L19</f>
        <v>4.1000000000000002E-2</v>
      </c>
      <c r="L18" s="25">
        <f>'[1]ЗВІТ (2)'!M19</f>
        <v>1.522</v>
      </c>
      <c r="M18" s="25">
        <f>'[1]ЗВІТ (2)'!N19</f>
        <v>1.998</v>
      </c>
      <c r="N18" s="25">
        <f>'[1]ЗВІТ (2)'!O19</f>
        <v>7.0000000000000001E-3</v>
      </c>
      <c r="O18" s="58">
        <f>'[1]ЗВІТ (2)'!P19</f>
        <v>0.621</v>
      </c>
      <c r="P18" s="58">
        <f>'[1]ЗВІТ (2)'!Q19</f>
        <v>0.748</v>
      </c>
      <c r="Q18" s="60">
        <f>'[1]ЗВІТ (2)'!R19</f>
        <v>8214</v>
      </c>
      <c r="R18" s="60">
        <f>'[1]ЗВІТ (2)'!S19</f>
        <v>9099</v>
      </c>
      <c r="S18" s="62">
        <f>'[1]ЗВІТ (2)'!T19</f>
        <v>34.392018</v>
      </c>
      <c r="T18" s="62">
        <f>'[1]ЗВІТ (2)'!U19</f>
        <v>38.097512999999999</v>
      </c>
      <c r="U18" s="60">
        <f>'[1]ЗВІТ (2)'!V19</f>
        <v>11551</v>
      </c>
      <c r="V18" s="62">
        <f>'[1]ЗВІТ (2)'!W19</f>
        <v>48.364036999999996</v>
      </c>
      <c r="W18" s="65">
        <f>'[1]протокол(2)'!J20</f>
        <v>-11.4</v>
      </c>
      <c r="X18" s="65">
        <f>'[1]протокол(2)'!N20</f>
        <v>-11.206666666666665</v>
      </c>
    </row>
    <row r="19" spans="1:24" ht="12" customHeight="1" x14ac:dyDescent="0.25">
      <c r="A19" s="57"/>
      <c r="B19" s="18" t="str">
        <f>'[1]ЗВІТ (2)'!C20</f>
        <v>об.%</v>
      </c>
      <c r="C19" s="20">
        <f>'[1]ЗВІТ (2)'!D20</f>
        <v>90.251999999999995</v>
      </c>
      <c r="D19" s="20">
        <f>'[1]ЗВІТ (2)'!E20</f>
        <v>4.851</v>
      </c>
      <c r="E19" s="20">
        <f>'[1]ЗВІТ (2)'!F20</f>
        <v>0.998</v>
      </c>
      <c r="F19" s="20">
        <f>'[1]ЗВІТ (2)'!G20</f>
        <v>0.105</v>
      </c>
      <c r="G19" s="20">
        <f>'[1]ЗВІТ (2)'!H20</f>
        <v>0.16</v>
      </c>
      <c r="H19" s="20">
        <f>'[1]ЗВІТ (2)'!I20</f>
        <v>1E-3</v>
      </c>
      <c r="I19" s="20">
        <f>'[1]ЗВІТ (2)'!J20</f>
        <v>4.1000000000000002E-2</v>
      </c>
      <c r="J19" s="20">
        <f>'[1]ЗВІТ (2)'!K20</f>
        <v>3.3000000000000002E-2</v>
      </c>
      <c r="K19" s="20">
        <f>'[1]ЗВІТ (2)'!L20</f>
        <v>3.7999999999999999E-2</v>
      </c>
      <c r="L19" s="20">
        <f>'[1]ЗВІТ (2)'!M20</f>
        <v>1.5249999999999999</v>
      </c>
      <c r="M19" s="20">
        <f>'[1]ЗВІТ (2)'!N20</f>
        <v>1.992</v>
      </c>
      <c r="N19" s="20">
        <f>'[1]ЗВІТ (2)'!O20</f>
        <v>7.0000000000000001E-3</v>
      </c>
      <c r="O19" s="59"/>
      <c r="P19" s="59"/>
      <c r="Q19" s="61"/>
      <c r="R19" s="61"/>
      <c r="S19" s="63"/>
      <c r="T19" s="63"/>
      <c r="U19" s="61"/>
      <c r="V19" s="63"/>
      <c r="W19" s="66"/>
      <c r="X19" s="66"/>
    </row>
    <row r="20" spans="1:24" ht="12" customHeight="1" x14ac:dyDescent="0.25">
      <c r="A20" s="18">
        <f>'[1]протокол(2)'!B21</f>
        <v>42290</v>
      </c>
      <c r="B20" s="18"/>
      <c r="C20" s="20"/>
      <c r="D20" s="20"/>
      <c r="E20" s="20"/>
      <c r="F20" s="20"/>
      <c r="G20" s="20"/>
      <c r="H20" s="20"/>
      <c r="I20" s="20"/>
      <c r="J20" s="20"/>
      <c r="K20" s="20"/>
      <c r="L20" s="20"/>
      <c r="M20" s="20"/>
      <c r="N20" s="20"/>
      <c r="O20" s="20"/>
      <c r="P20" s="20"/>
      <c r="Q20" s="21"/>
      <c r="R20" s="21"/>
      <c r="S20" s="22"/>
      <c r="T20" s="22"/>
      <c r="U20" s="21"/>
      <c r="V20" s="22"/>
      <c r="W20" s="23">
        <f>'[1]протокол(2)'!J21</f>
        <v>-11.641666666666666</v>
      </c>
      <c r="X20" s="23">
        <f>'[1]протокол(2)'!N21</f>
        <v>-11.433333333333332</v>
      </c>
    </row>
    <row r="21" spans="1:24" ht="12" customHeight="1" x14ac:dyDescent="0.25">
      <c r="A21" s="18">
        <f>'[1]протокол(2)'!B22</f>
        <v>42292</v>
      </c>
      <c r="B21" s="18"/>
      <c r="C21" s="20"/>
      <c r="D21" s="20"/>
      <c r="E21" s="20"/>
      <c r="F21" s="20"/>
      <c r="G21" s="20"/>
      <c r="H21" s="20"/>
      <c r="I21" s="20"/>
      <c r="J21" s="20"/>
      <c r="K21" s="20"/>
      <c r="L21" s="20"/>
      <c r="M21" s="20"/>
      <c r="N21" s="20"/>
      <c r="O21" s="20"/>
      <c r="P21" s="20"/>
      <c r="Q21" s="21"/>
      <c r="R21" s="21"/>
      <c r="S21" s="22"/>
      <c r="T21" s="22"/>
      <c r="U21" s="21"/>
      <c r="V21" s="22"/>
      <c r="W21" s="23">
        <f>'[1]протокол(2)'!J22</f>
        <v>-16.135000000000002</v>
      </c>
      <c r="X21" s="23">
        <f>'[1]протокол(2)'!N22</f>
        <v>-14.133333333333333</v>
      </c>
    </row>
    <row r="22" spans="1:24" ht="12" customHeight="1" x14ac:dyDescent="0.25">
      <c r="A22" s="56">
        <f>'[1]протокол(2)'!B23</f>
        <v>42293</v>
      </c>
      <c r="B22" s="28" t="str">
        <f>'[1]ЗВІТ (2)'!C29</f>
        <v>мол.%</v>
      </c>
      <c r="C22" s="25">
        <f>'[1]ЗВІТ (2)'!D29</f>
        <v>92.001999999999995</v>
      </c>
      <c r="D22" s="25">
        <f>'[1]ЗВІТ (2)'!E29</f>
        <v>4.1029999999999998</v>
      </c>
      <c r="E22" s="25">
        <f>'[1]ЗВІТ (2)'!F29</f>
        <v>1.0029999999999999</v>
      </c>
      <c r="F22" s="25">
        <f>'[1]ЗВІТ (2)'!G29</f>
        <v>0.11899999999999999</v>
      </c>
      <c r="G22" s="25">
        <f>'[1]ЗВІТ (2)'!H29</f>
        <v>0.158</v>
      </c>
      <c r="H22" s="25">
        <f>'[1]ЗВІТ (2)'!I29</f>
        <v>3.0000000000000001E-3</v>
      </c>
      <c r="I22" s="25">
        <f>'[1]ЗВІТ (2)'!J29</f>
        <v>3.7999999999999999E-2</v>
      </c>
      <c r="J22" s="25">
        <f>'[1]ЗВІТ (2)'!K29</f>
        <v>3.1E-2</v>
      </c>
      <c r="K22" s="25">
        <f>'[1]ЗВІТ (2)'!L29</f>
        <v>2.1999999999999999E-2</v>
      </c>
      <c r="L22" s="25">
        <f>'[1]ЗВІТ (2)'!M29</f>
        <v>1.177</v>
      </c>
      <c r="M22" s="25">
        <f>'[1]ЗВІТ (2)'!N29</f>
        <v>1.34</v>
      </c>
      <c r="N22" s="25">
        <f>'[1]ЗВІТ (2)'!O29</f>
        <v>7.0000000000000001E-3</v>
      </c>
      <c r="O22" s="58">
        <f>'[1]ЗВІТ (2)'!P29</f>
        <v>0.60799999999999998</v>
      </c>
      <c r="P22" s="58">
        <f>'[1]ЗВІТ (2)'!Q29</f>
        <v>0.73299999999999998</v>
      </c>
      <c r="Q22" s="60">
        <f>'[1]ЗВІТ (2)'!R29</f>
        <v>8237</v>
      </c>
      <c r="R22" s="60">
        <f>'[1]ЗВІТ (2)'!S29</f>
        <v>9127</v>
      </c>
      <c r="S22" s="62">
        <f>'[1]ЗВІТ (2)'!T29</f>
        <v>34.488318999999997</v>
      </c>
      <c r="T22" s="62">
        <f>'[1]ЗВІТ (2)'!U29</f>
        <v>38.214748999999998</v>
      </c>
      <c r="U22" s="60">
        <f>'[1]ЗВІТ (2)'!V29</f>
        <v>11703</v>
      </c>
      <c r="V22" s="62">
        <f>'[1]ЗВІТ (2)'!W29</f>
        <v>49.000460999999994</v>
      </c>
      <c r="W22" s="65">
        <f>'[1]протокол(2)'!J23</f>
        <v>-14.965333333333334</v>
      </c>
      <c r="X22" s="65">
        <f>'[1]протокол(2)'!N23</f>
        <v>-14.413333333333332</v>
      </c>
    </row>
    <row r="23" spans="1:24" ht="12" customHeight="1" x14ac:dyDescent="0.25">
      <c r="A23" s="57"/>
      <c r="B23" s="18" t="str">
        <f>'[1]ЗВІТ (2)'!C30</f>
        <v>об.%</v>
      </c>
      <c r="C23" s="20">
        <f>'[1]ЗВІТ (2)'!D30</f>
        <v>92.054000000000002</v>
      </c>
      <c r="D23" s="20">
        <f>'[1]ЗВІТ (2)'!E30</f>
        <v>4.08</v>
      </c>
      <c r="E23" s="20">
        <f>'[1]ЗВІТ (2)'!F30</f>
        <v>0.98899999999999999</v>
      </c>
      <c r="F23" s="20">
        <f>'[1]ЗВІТ (2)'!G30</f>
        <v>0.11600000000000001</v>
      </c>
      <c r="G23" s="20">
        <f>'[1]ЗВІТ (2)'!H30</f>
        <v>0.153</v>
      </c>
      <c r="H23" s="20">
        <f>'[1]ЗВІТ (2)'!I30</f>
        <v>3.0000000000000001E-3</v>
      </c>
      <c r="I23" s="20">
        <f>'[1]ЗВІТ (2)'!J30</f>
        <v>3.5999999999999997E-2</v>
      </c>
      <c r="J23" s="20">
        <f>'[1]ЗВІТ (2)'!K30</f>
        <v>2.9000000000000001E-2</v>
      </c>
      <c r="K23" s="20">
        <f>'[1]ЗВІТ (2)'!L30</f>
        <v>0.02</v>
      </c>
      <c r="L23" s="20">
        <f>'[1]ЗВІТ (2)'!M30</f>
        <v>1.18</v>
      </c>
      <c r="M23" s="20">
        <f>'[1]ЗВІТ (2)'!N30</f>
        <v>1.3360000000000001</v>
      </c>
      <c r="N23" s="20">
        <f>'[1]ЗВІТ (2)'!O30</f>
        <v>7.0000000000000001E-3</v>
      </c>
      <c r="O23" s="59"/>
      <c r="P23" s="59"/>
      <c r="Q23" s="61"/>
      <c r="R23" s="61"/>
      <c r="S23" s="63"/>
      <c r="T23" s="63"/>
      <c r="U23" s="61"/>
      <c r="V23" s="63"/>
      <c r="W23" s="66"/>
      <c r="X23" s="66"/>
    </row>
    <row r="24" spans="1:24" ht="12" customHeight="1" x14ac:dyDescent="0.25">
      <c r="A24" s="56">
        <f>'[1]протокол(2)'!B24</f>
        <v>42296</v>
      </c>
      <c r="B24" s="28" t="str">
        <f>'[1]ЗВІТ (2)'!C31</f>
        <v>мол.%</v>
      </c>
      <c r="C24" s="25">
        <f>'[1]ЗВІТ (2)'!D31</f>
        <v>92.4</v>
      </c>
      <c r="D24" s="25">
        <f>'[1]ЗВІТ (2)'!E31</f>
        <v>3.879</v>
      </c>
      <c r="E24" s="25">
        <f>'[1]ЗВІТ (2)'!F31</f>
        <v>0.91900000000000004</v>
      </c>
      <c r="F24" s="25">
        <f>'[1]ЗВІТ (2)'!G31</f>
        <v>0.112</v>
      </c>
      <c r="G24" s="25">
        <f>'[1]ЗВІТ (2)'!H31</f>
        <v>0.14799999999999999</v>
      </c>
      <c r="H24" s="25">
        <f>'[1]ЗВІТ (2)'!I31</f>
        <v>4.0000000000000001E-3</v>
      </c>
      <c r="I24" s="25">
        <f>'[1]ЗВІТ (2)'!J31</f>
        <v>3.3000000000000002E-2</v>
      </c>
      <c r="J24" s="25">
        <f>'[1]ЗВІТ (2)'!K31</f>
        <v>2.5999999999999999E-2</v>
      </c>
      <c r="K24" s="25">
        <f>'[1]ЗВІТ (2)'!L31</f>
        <v>1.2999999999999999E-2</v>
      </c>
      <c r="L24" s="25">
        <f>'[1]ЗВІТ (2)'!M31</f>
        <v>1.1859999999999999</v>
      </c>
      <c r="M24" s="25">
        <f>'[1]ЗВІТ (2)'!N31</f>
        <v>1.274</v>
      </c>
      <c r="N24" s="25">
        <f>'[1]ЗВІТ (2)'!O31</f>
        <v>8.0000000000000002E-3</v>
      </c>
      <c r="O24" s="58">
        <f>'[1]ЗВІТ (2)'!P31</f>
        <v>0.60499999999999998</v>
      </c>
      <c r="P24" s="58">
        <f>'[1]ЗВІТ (2)'!Q31</f>
        <v>0.72899999999999998</v>
      </c>
      <c r="Q24" s="60">
        <f>'[1]ЗВІТ (2)'!R31</f>
        <v>8210</v>
      </c>
      <c r="R24" s="60">
        <f>'[1]ЗВІТ (2)'!S31</f>
        <v>9099</v>
      </c>
      <c r="S24" s="62">
        <f>'[1]ЗВІТ (2)'!T31</f>
        <v>34.37527</v>
      </c>
      <c r="T24" s="62">
        <f>'[1]ЗВІТ (2)'!U31</f>
        <v>38.097512999999999</v>
      </c>
      <c r="U24" s="60">
        <f>'[1]ЗВІТ (2)'!V31</f>
        <v>11695</v>
      </c>
      <c r="V24" s="62">
        <f>'[1]ЗВІТ (2)'!W31</f>
        <v>48.966964999999995</v>
      </c>
      <c r="W24" s="65">
        <f>'[1]протокол(2)'!J24</f>
        <v>-13.82093023255814</v>
      </c>
      <c r="X24" s="65">
        <f>'[1]протокол(2)'!N24</f>
        <v>-14.446666666666667</v>
      </c>
    </row>
    <row r="25" spans="1:24" ht="12" customHeight="1" x14ac:dyDescent="0.25">
      <c r="A25" s="57"/>
      <c r="B25" s="18" t="str">
        <f>'[1]ЗВІТ (2)'!C32</f>
        <v>об.%</v>
      </c>
      <c r="C25" s="20">
        <f>'[1]ЗВІТ (2)'!D32</f>
        <v>92.445999999999998</v>
      </c>
      <c r="D25" s="20">
        <f>'[1]ЗВІТ (2)'!E32</f>
        <v>3.8570000000000002</v>
      </c>
      <c r="E25" s="20">
        <f>'[1]ЗВІТ (2)'!F32</f>
        <v>0.90600000000000003</v>
      </c>
      <c r="F25" s="20">
        <f>'[1]ЗВІТ (2)'!G32</f>
        <v>0.109</v>
      </c>
      <c r="G25" s="20">
        <f>'[1]ЗВІТ (2)'!H32</f>
        <v>0.14399999999999999</v>
      </c>
      <c r="H25" s="20">
        <f>'[1]ЗВІТ (2)'!I32</f>
        <v>4.0000000000000001E-3</v>
      </c>
      <c r="I25" s="20">
        <f>'[1]ЗВІТ (2)'!J32</f>
        <v>3.2000000000000001E-2</v>
      </c>
      <c r="J25" s="20">
        <f>'[1]ЗВІТ (2)'!K32</f>
        <v>2.5000000000000001E-2</v>
      </c>
      <c r="K25" s="20">
        <f>'[1]ЗВІТ (2)'!L32</f>
        <v>1.2E-2</v>
      </c>
      <c r="L25" s="20">
        <f>'[1]ЗВІТ (2)'!M32</f>
        <v>1.1890000000000001</v>
      </c>
      <c r="M25" s="20">
        <f>'[1]ЗВІТ (2)'!N32</f>
        <v>1.27</v>
      </c>
      <c r="N25" s="20">
        <f>'[1]ЗВІТ (2)'!O32</f>
        <v>8.0000000000000002E-3</v>
      </c>
      <c r="O25" s="59"/>
      <c r="P25" s="59"/>
      <c r="Q25" s="61"/>
      <c r="R25" s="61"/>
      <c r="S25" s="63"/>
      <c r="T25" s="63"/>
      <c r="U25" s="61"/>
      <c r="V25" s="63"/>
      <c r="W25" s="66"/>
      <c r="X25" s="66"/>
    </row>
    <row r="26" spans="1:24" ht="12" customHeight="1" x14ac:dyDescent="0.25">
      <c r="A26" s="18">
        <f>'[1]протокол(2)'!B25</f>
        <v>42297</v>
      </c>
      <c r="B26" s="18"/>
      <c r="C26" s="20"/>
      <c r="D26" s="20"/>
      <c r="E26" s="20"/>
      <c r="F26" s="20"/>
      <c r="G26" s="20"/>
      <c r="H26" s="20"/>
      <c r="I26" s="20"/>
      <c r="J26" s="20"/>
      <c r="K26" s="20"/>
      <c r="L26" s="20"/>
      <c r="M26" s="20"/>
      <c r="N26" s="20"/>
      <c r="O26" s="20"/>
      <c r="P26" s="20"/>
      <c r="Q26" s="21"/>
      <c r="R26" s="21"/>
      <c r="S26" s="22"/>
      <c r="T26" s="22"/>
      <c r="U26" s="21"/>
      <c r="V26" s="22"/>
      <c r="W26" s="23">
        <f>'[1]протокол(2)'!J25</f>
        <v>-14.366666666666665</v>
      </c>
      <c r="X26" s="23">
        <f>'[1]протокол(2)'!N25</f>
        <v>-14.166666666666666</v>
      </c>
    </row>
    <row r="27" spans="1:24" ht="12" customHeight="1" x14ac:dyDescent="0.25">
      <c r="A27" s="18">
        <f>'[1]протокол(2)'!B26</f>
        <v>42298</v>
      </c>
      <c r="B27" s="18"/>
      <c r="C27" s="20"/>
      <c r="D27" s="20"/>
      <c r="E27" s="20"/>
      <c r="F27" s="20"/>
      <c r="G27" s="20"/>
      <c r="H27" s="20"/>
      <c r="I27" s="20"/>
      <c r="J27" s="20"/>
      <c r="K27" s="20"/>
      <c r="L27" s="20"/>
      <c r="M27" s="20"/>
      <c r="N27" s="20"/>
      <c r="O27" s="20"/>
      <c r="P27" s="20"/>
      <c r="Q27" s="21"/>
      <c r="R27" s="21"/>
      <c r="S27" s="22"/>
      <c r="T27" s="22"/>
      <c r="U27" s="21"/>
      <c r="V27" s="22"/>
      <c r="W27" s="23">
        <f>'[1]протокол(2)'!J26</f>
        <v>-12.89</v>
      </c>
      <c r="X27" s="23">
        <f>'[1]протокол(2)'!N26</f>
        <v>-14.28</v>
      </c>
    </row>
    <row r="28" spans="1:24" ht="12" customHeight="1" x14ac:dyDescent="0.25">
      <c r="A28" s="18">
        <f>'[1]протокол(2)'!B27</f>
        <v>42299</v>
      </c>
      <c r="B28" s="18"/>
      <c r="C28" s="20"/>
      <c r="D28" s="20"/>
      <c r="E28" s="20"/>
      <c r="F28" s="20"/>
      <c r="G28" s="20"/>
      <c r="H28" s="20"/>
      <c r="I28" s="20"/>
      <c r="J28" s="20"/>
      <c r="K28" s="20"/>
      <c r="L28" s="20"/>
      <c r="M28" s="20"/>
      <c r="N28" s="20"/>
      <c r="O28" s="20"/>
      <c r="P28" s="20"/>
      <c r="Q28" s="21"/>
      <c r="R28" s="21"/>
      <c r="S28" s="22"/>
      <c r="T28" s="22"/>
      <c r="U28" s="21"/>
      <c r="V28" s="22"/>
      <c r="W28" s="23">
        <f>'[1]протокол(2)'!J27</f>
        <v>-13.303333333333335</v>
      </c>
      <c r="X28" s="23">
        <f>'[1]протокол(2)'!N27</f>
        <v>-13.753333333333336</v>
      </c>
    </row>
    <row r="29" spans="1:24" ht="12" customHeight="1" x14ac:dyDescent="0.25">
      <c r="A29" s="18">
        <f>'[1]протокол(2)'!B28</f>
        <v>42300</v>
      </c>
      <c r="B29" s="18"/>
      <c r="C29" s="20"/>
      <c r="D29" s="20"/>
      <c r="E29" s="20"/>
      <c r="F29" s="20"/>
      <c r="G29" s="20"/>
      <c r="H29" s="20"/>
      <c r="I29" s="20"/>
      <c r="J29" s="20"/>
      <c r="K29" s="20"/>
      <c r="L29" s="20"/>
      <c r="M29" s="20"/>
      <c r="N29" s="20"/>
      <c r="O29" s="20"/>
      <c r="P29" s="20"/>
      <c r="Q29" s="21"/>
      <c r="R29" s="21"/>
      <c r="S29" s="22"/>
      <c r="T29" s="22"/>
      <c r="U29" s="21"/>
      <c r="V29" s="22"/>
      <c r="W29" s="23">
        <f>'[1]протокол(2)'!J28</f>
        <v>-11.459870550161813</v>
      </c>
      <c r="X29" s="23">
        <f>'[1]протокол(2)'!N28</f>
        <v>-13.46</v>
      </c>
    </row>
    <row r="30" spans="1:24" ht="12" customHeight="1" x14ac:dyDescent="0.25">
      <c r="A30" s="56">
        <f>'[1]протокол(2)'!B29</f>
        <v>42303</v>
      </c>
      <c r="B30" s="28" t="str">
        <f>'[1]ЗВІТ (2)'!C37</f>
        <v>мол.%</v>
      </c>
      <c r="C30" s="29">
        <v>92.986999999999995</v>
      </c>
      <c r="D30" s="29">
        <v>3.5609999999999999</v>
      </c>
      <c r="E30" s="29">
        <v>0.84699999999999998</v>
      </c>
      <c r="F30" s="29">
        <v>0.108</v>
      </c>
      <c r="G30" s="29">
        <v>0.14000000000000001</v>
      </c>
      <c r="H30" s="29">
        <v>1.4E-2</v>
      </c>
      <c r="I30" s="29">
        <v>0.03</v>
      </c>
      <c r="J30" s="29">
        <v>2.4E-2</v>
      </c>
      <c r="K30" s="29">
        <v>8.9999999999999993E-3</v>
      </c>
      <c r="L30" s="29">
        <v>1.123</v>
      </c>
      <c r="M30" s="29">
        <v>1.1519999999999999</v>
      </c>
      <c r="N30" s="29">
        <v>8.0000000000000002E-3</v>
      </c>
      <c r="O30" s="58">
        <v>0.60099999999999998</v>
      </c>
      <c r="P30" s="58">
        <v>0.72499999999999998</v>
      </c>
      <c r="Q30" s="60">
        <v>8193</v>
      </c>
      <c r="R30" s="60">
        <v>9081</v>
      </c>
      <c r="S30" s="62">
        <f t="shared" ref="S30:T30" si="0">Q30*0.004187</f>
        <v>34.304091</v>
      </c>
      <c r="T30" s="62">
        <f t="shared" si="0"/>
        <v>38.022146999999997</v>
      </c>
      <c r="U30" s="60">
        <v>11711</v>
      </c>
      <c r="V30" s="62">
        <f t="shared" ref="V30" si="1">U30*0.004187</f>
        <v>49.033956999999994</v>
      </c>
      <c r="W30" s="65">
        <f>'[1]протокол(2)'!J29</f>
        <v>-10.882857142857141</v>
      </c>
      <c r="X30" s="65">
        <f>'[1]протокол(2)'!N29</f>
        <v>-13.626666666666665</v>
      </c>
    </row>
    <row r="31" spans="1:24" ht="12" customHeight="1" x14ac:dyDescent="0.25">
      <c r="A31" s="57"/>
      <c r="B31" s="18" t="str">
        <f>'[1]ЗВІТ (2)'!C38</f>
        <v>об.%</v>
      </c>
      <c r="C31" s="30">
        <v>93.031000000000006</v>
      </c>
      <c r="D31" s="30">
        <v>3.5409999999999999</v>
      </c>
      <c r="E31" s="30">
        <v>0.83499999999999996</v>
      </c>
      <c r="F31" s="30">
        <v>0.105</v>
      </c>
      <c r="G31" s="30">
        <v>0.13600000000000001</v>
      </c>
      <c r="H31" s="30">
        <v>1.2999999999999999E-2</v>
      </c>
      <c r="I31" s="30">
        <v>2.9000000000000001E-2</v>
      </c>
      <c r="J31" s="30">
        <v>2.3E-2</v>
      </c>
      <c r="K31" s="30">
        <v>8.0000000000000002E-3</v>
      </c>
      <c r="L31" s="30">
        <v>1.125</v>
      </c>
      <c r="M31" s="30">
        <v>1.149</v>
      </c>
      <c r="N31" s="30">
        <v>8.0000000000000002E-3</v>
      </c>
      <c r="O31" s="59"/>
      <c r="P31" s="59"/>
      <c r="Q31" s="61"/>
      <c r="R31" s="61"/>
      <c r="S31" s="63"/>
      <c r="T31" s="63"/>
      <c r="U31" s="61"/>
      <c r="V31" s="63"/>
      <c r="W31" s="66"/>
      <c r="X31" s="66"/>
    </row>
    <row r="32" spans="1:24" ht="12" customHeight="1" x14ac:dyDescent="0.25">
      <c r="A32" s="18">
        <f>'[1]протокол(2)'!B30</f>
        <v>42304</v>
      </c>
      <c r="B32" s="18"/>
      <c r="C32" s="20"/>
      <c r="D32" s="20"/>
      <c r="E32" s="20"/>
      <c r="F32" s="20"/>
      <c r="G32" s="20"/>
      <c r="H32" s="20"/>
      <c r="I32" s="20"/>
      <c r="J32" s="20"/>
      <c r="K32" s="20"/>
      <c r="L32" s="20"/>
      <c r="M32" s="20"/>
      <c r="N32" s="20"/>
      <c r="O32" s="20"/>
      <c r="P32" s="20"/>
      <c r="Q32" s="21"/>
      <c r="R32" s="21"/>
      <c r="S32" s="22"/>
      <c r="T32" s="22"/>
      <c r="U32" s="21"/>
      <c r="V32" s="22"/>
      <c r="W32" s="23">
        <f>'[1]протокол(2)'!J30</f>
        <v>-12.733333333333334</v>
      </c>
      <c r="X32" s="23">
        <f>'[1]протокол(2)'!N30</f>
        <v>-8.7799999999999994</v>
      </c>
    </row>
    <row r="33" spans="1:26" ht="12" customHeight="1" x14ac:dyDescent="0.25">
      <c r="A33" s="18">
        <f>'[1]протокол(2)'!B31</f>
        <v>42305</v>
      </c>
      <c r="B33" s="18"/>
      <c r="C33" s="20"/>
      <c r="D33" s="20"/>
      <c r="E33" s="20"/>
      <c r="F33" s="20"/>
      <c r="G33" s="20"/>
      <c r="H33" s="20"/>
      <c r="I33" s="20"/>
      <c r="J33" s="20"/>
      <c r="K33" s="20"/>
      <c r="L33" s="20"/>
      <c r="M33" s="20"/>
      <c r="N33" s="20"/>
      <c r="O33" s="20"/>
      <c r="P33" s="20"/>
      <c r="Q33" s="21"/>
      <c r="R33" s="21"/>
      <c r="S33" s="22"/>
      <c r="T33" s="22"/>
      <c r="U33" s="21"/>
      <c r="V33" s="22"/>
      <c r="W33" s="23">
        <f>'[1]протокол(2)'!J31</f>
        <v>-11.794117647058826</v>
      </c>
      <c r="X33" s="23">
        <f>'[1]протокол(2)'!N31</f>
        <v>-11.693333333333333</v>
      </c>
    </row>
    <row r="34" spans="1:26" ht="12" customHeight="1" x14ac:dyDescent="0.25">
      <c r="A34" s="18">
        <f>'[1]протокол(2)'!B32</f>
        <v>42306</v>
      </c>
      <c r="B34" s="18"/>
      <c r="C34" s="20"/>
      <c r="D34" s="20"/>
      <c r="E34" s="20"/>
      <c r="F34" s="20"/>
      <c r="G34" s="20"/>
      <c r="H34" s="20"/>
      <c r="I34" s="20"/>
      <c r="J34" s="20"/>
      <c r="K34" s="20"/>
      <c r="L34" s="20"/>
      <c r="M34" s="20"/>
      <c r="N34" s="20"/>
      <c r="O34" s="20"/>
      <c r="P34" s="20"/>
      <c r="Q34" s="21"/>
      <c r="R34" s="21"/>
      <c r="S34" s="22"/>
      <c r="T34" s="22"/>
      <c r="U34" s="21"/>
      <c r="V34" s="22"/>
      <c r="W34" s="23">
        <f>'[1]протокол(2)'!J32</f>
        <v>-10.305185185185186</v>
      </c>
      <c r="X34" s="23">
        <f>'[1]протокол(2)'!N32</f>
        <v>-12.546666666666667</v>
      </c>
    </row>
    <row r="35" spans="1:26" ht="12" customHeight="1" x14ac:dyDescent="0.25">
      <c r="A35" s="18">
        <f>'[1]протокол(2)'!B33</f>
        <v>42307</v>
      </c>
      <c r="B35" s="18"/>
      <c r="C35" s="20"/>
      <c r="D35" s="20"/>
      <c r="E35" s="20"/>
      <c r="F35" s="20"/>
      <c r="G35" s="20"/>
      <c r="H35" s="20"/>
      <c r="I35" s="20"/>
      <c r="J35" s="20"/>
      <c r="K35" s="20"/>
      <c r="L35" s="20"/>
      <c r="M35" s="20"/>
      <c r="N35" s="20"/>
      <c r="O35" s="20"/>
      <c r="P35" s="20"/>
      <c r="Q35" s="21"/>
      <c r="R35" s="21"/>
      <c r="S35" s="22"/>
      <c r="T35" s="22"/>
      <c r="U35" s="21"/>
      <c r="V35" s="22"/>
      <c r="W35" s="23">
        <f>'[1]протокол(2)'!J33</f>
        <v>-8.9799999999999986</v>
      </c>
      <c r="X35" s="23">
        <f>'[1]протокол(2)'!N33</f>
        <v>-11.973333333333334</v>
      </c>
    </row>
    <row r="36" spans="1:26" ht="15.75" customHeight="1" x14ac:dyDescent="0.25">
      <c r="A36" s="31">
        <v>42298</v>
      </c>
      <c r="B36" s="31"/>
      <c r="C36" s="67" t="s">
        <v>26</v>
      </c>
      <c r="D36" s="67"/>
      <c r="E36" s="67"/>
      <c r="F36" s="68" t="s">
        <v>27</v>
      </c>
      <c r="G36" s="68"/>
      <c r="H36" s="32" t="s">
        <v>42</v>
      </c>
      <c r="I36" s="33"/>
      <c r="J36" s="67" t="s">
        <v>28</v>
      </c>
      <c r="K36" s="67"/>
      <c r="L36" s="69" t="s">
        <v>29</v>
      </c>
      <c r="M36" s="69"/>
      <c r="N36" s="34" t="s">
        <v>42</v>
      </c>
      <c r="O36" s="35"/>
      <c r="P36" s="36"/>
      <c r="Q36" s="36"/>
      <c r="R36" s="70">
        <v>42297</v>
      </c>
      <c r="S36" s="70"/>
      <c r="T36" s="73" t="s">
        <v>43</v>
      </c>
      <c r="U36" s="73"/>
      <c r="V36" s="73"/>
      <c r="W36" s="74" t="s">
        <v>30</v>
      </c>
      <c r="X36" s="74"/>
    </row>
    <row r="37" spans="1:26" ht="12" customHeight="1" x14ac:dyDescent="0.25">
      <c r="A37" s="75" t="s">
        <v>44</v>
      </c>
      <c r="B37" s="75"/>
      <c r="C37" s="75"/>
      <c r="D37" s="75"/>
      <c r="E37" s="75"/>
      <c r="F37" s="75"/>
      <c r="G37" s="75"/>
      <c r="H37" s="75"/>
      <c r="I37" s="75"/>
      <c r="J37" s="75"/>
      <c r="K37" s="75"/>
      <c r="L37" s="75"/>
      <c r="M37" s="75"/>
      <c r="N37" s="75"/>
      <c r="O37" s="75"/>
      <c r="P37" s="75"/>
      <c r="Q37" s="75"/>
      <c r="R37" s="75"/>
      <c r="S37" s="75"/>
      <c r="T37" s="75"/>
      <c r="U37" s="75"/>
      <c r="V37" s="75"/>
      <c r="W37" s="75"/>
      <c r="X37" s="75"/>
      <c r="Y37" s="4"/>
      <c r="Z37" s="4"/>
    </row>
    <row r="38" spans="1:26" ht="16.5" customHeight="1" x14ac:dyDescent="0.25">
      <c r="A38" s="71" t="s">
        <v>31</v>
      </c>
      <c r="B38" s="71"/>
      <c r="C38" s="71"/>
      <c r="D38" s="71"/>
      <c r="E38" s="71"/>
      <c r="F38" s="71"/>
      <c r="G38" s="71"/>
      <c r="H38" s="71"/>
      <c r="I38" s="71"/>
      <c r="J38" s="71"/>
      <c r="K38" s="37"/>
      <c r="L38" s="37"/>
      <c r="M38" s="37"/>
      <c r="N38" s="37"/>
      <c r="O38" s="72" t="s">
        <v>32</v>
      </c>
      <c r="P38" s="72"/>
      <c r="Q38" s="72"/>
      <c r="R38" s="72"/>
      <c r="S38" s="72"/>
      <c r="T38" s="72"/>
      <c r="U38" s="72"/>
      <c r="V38" s="72"/>
      <c r="W38" s="72"/>
      <c r="X38" s="37"/>
      <c r="Y38" s="6"/>
      <c r="Z38" s="7"/>
    </row>
    <row r="39" spans="1:26" ht="16.5" customHeight="1" x14ac:dyDescent="0.25">
      <c r="A39" s="71" t="s">
        <v>33</v>
      </c>
      <c r="B39" s="71"/>
      <c r="C39" s="71"/>
      <c r="D39" s="71"/>
      <c r="E39" s="71"/>
      <c r="F39" s="71"/>
      <c r="G39" s="71"/>
      <c r="H39" s="71"/>
      <c r="I39" s="71"/>
      <c r="J39" s="71"/>
      <c r="K39" s="37"/>
      <c r="L39" s="37"/>
      <c r="M39" s="37"/>
      <c r="N39" s="37"/>
      <c r="O39" s="72" t="s">
        <v>34</v>
      </c>
      <c r="P39" s="72"/>
      <c r="Q39" s="72"/>
      <c r="R39" s="72"/>
      <c r="S39" s="72"/>
      <c r="T39" s="72"/>
      <c r="U39" s="72"/>
      <c r="V39" s="72"/>
      <c r="W39" s="72"/>
      <c r="X39" s="37"/>
      <c r="Y39" s="5"/>
      <c r="Z39" s="5"/>
    </row>
    <row r="40" spans="1:26" ht="12.6" customHeight="1" x14ac:dyDescent="0.25">
      <c r="A40" s="8"/>
      <c r="B40" s="8"/>
    </row>
    <row r="41" spans="1:26" ht="15.75" x14ac:dyDescent="0.25">
      <c r="A41" s="9"/>
      <c r="B41" s="9"/>
    </row>
    <row r="47" spans="1:26" x14ac:dyDescent="0.25">
      <c r="L47" s="10"/>
    </row>
  </sheetData>
  <mergeCells count="82">
    <mergeCell ref="A39:J39"/>
    <mergeCell ref="O39:W39"/>
    <mergeCell ref="T30:T31"/>
    <mergeCell ref="U30:U31"/>
    <mergeCell ref="V30:V31"/>
    <mergeCell ref="W30:W31"/>
    <mergeCell ref="A30:A31"/>
    <mergeCell ref="T36:V36"/>
    <mergeCell ref="W36:X36"/>
    <mergeCell ref="A37:X37"/>
    <mergeCell ref="A38:J38"/>
    <mergeCell ref="O38:W38"/>
    <mergeCell ref="X30:X31"/>
    <mergeCell ref="C36:E36"/>
    <mergeCell ref="F36:G36"/>
    <mergeCell ref="J36:K36"/>
    <mergeCell ref="L36:M36"/>
    <mergeCell ref="R36:S36"/>
    <mergeCell ref="O30:O31"/>
    <mergeCell ref="P30:P31"/>
    <mergeCell ref="Q30:Q31"/>
    <mergeCell ref="R30:R31"/>
    <mergeCell ref="S30:S31"/>
    <mergeCell ref="X24:X25"/>
    <mergeCell ref="T22:T23"/>
    <mergeCell ref="U22:U23"/>
    <mergeCell ref="V22:V23"/>
    <mergeCell ref="W22:W23"/>
    <mergeCell ref="X22:X23"/>
    <mergeCell ref="T24:T25"/>
    <mergeCell ref="U24:U25"/>
    <mergeCell ref="V24:V25"/>
    <mergeCell ref="W24:W25"/>
    <mergeCell ref="S22:S23"/>
    <mergeCell ref="A24:A25"/>
    <mergeCell ref="O24:O25"/>
    <mergeCell ref="P24:P25"/>
    <mergeCell ref="Q24:Q25"/>
    <mergeCell ref="R24:R25"/>
    <mergeCell ref="S24:S25"/>
    <mergeCell ref="A22:A23"/>
    <mergeCell ref="O22:O23"/>
    <mergeCell ref="P22:P23"/>
    <mergeCell ref="Q22:Q23"/>
    <mergeCell ref="R22:R23"/>
    <mergeCell ref="V12:V13"/>
    <mergeCell ref="W12:W13"/>
    <mergeCell ref="X12:X13"/>
    <mergeCell ref="A18:A19"/>
    <mergeCell ref="O18:O19"/>
    <mergeCell ref="P18:P19"/>
    <mergeCell ref="Q18:Q19"/>
    <mergeCell ref="R18:R19"/>
    <mergeCell ref="S18:S19"/>
    <mergeCell ref="T18:T19"/>
    <mergeCell ref="U18:U19"/>
    <mergeCell ref="V18:V19"/>
    <mergeCell ref="W18:W19"/>
    <mergeCell ref="X18:X19"/>
    <mergeCell ref="U8:V8"/>
    <mergeCell ref="W8:X8"/>
    <mergeCell ref="A12:A13"/>
    <mergeCell ref="O12:O13"/>
    <mergeCell ref="P12:P13"/>
    <mergeCell ref="Q12:Q13"/>
    <mergeCell ref="R12:R13"/>
    <mergeCell ref="S12:S13"/>
    <mergeCell ref="T12:T13"/>
    <mergeCell ref="U12:U13"/>
    <mergeCell ref="A8:A9"/>
    <mergeCell ref="B8:B9"/>
    <mergeCell ref="C8:N8"/>
    <mergeCell ref="O8:O9"/>
    <mergeCell ref="P8:P9"/>
    <mergeCell ref="Q8:T8"/>
    <mergeCell ref="C1:V1"/>
    <mergeCell ref="N2:S2"/>
    <mergeCell ref="A4:R4"/>
    <mergeCell ref="A5:X5"/>
    <mergeCell ref="G6:I6"/>
    <mergeCell ref="J6:M6"/>
    <mergeCell ref="O6:R6"/>
  </mergeCells>
  <pageMargins left="0.31496062992125984" right="0.31496062992125984"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 </vt:lpstr>
      <vt:lpstr>'01-1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2015-10-30T09:44:25Z</dcterms:created>
  <dcterms:modified xsi:type="dcterms:W3CDTF">2015-10-30T10:09:45Z</dcterms:modified>
</cp:coreProperties>
</file>